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Planejamento\2023\A_OBRAS EM EXECUÇÃO\SUBESTAÇÃO DE ENERGIA\"/>
    </mc:Choice>
  </mc:AlternateContent>
  <bookViews>
    <workbookView xWindow="0" yWindow="0" windowWidth="28800" windowHeight="11715"/>
  </bookViews>
  <sheets>
    <sheet name="ORÇAMENTO" sheetId="2" r:id="rId1"/>
    <sheet name="COMPOSIÇAO" sheetId="3" r:id="rId2"/>
    <sheet name="COTAÇÃO" sheetId="4" r:id="rId3"/>
    <sheet name="BDI" sheetId="5" r:id="rId4"/>
  </sheets>
  <externalReferences>
    <externalReference r:id="rId5"/>
  </externalReferences>
  <definedNames>
    <definedName name="_xlnm._FilterDatabase" localSheetId="1" hidden="1">COMPOSIÇAO!$A$6:$I$361</definedName>
    <definedName name="_xlnm._FilterDatabase" localSheetId="0" hidden="1">ORÇAMENTO!$A$9:$AD$125</definedName>
    <definedName name="CONCATENAR" localSheetId="2" hidden="1">CONCATENATE(COTAÇÃO!$B1," ",COTAÇÃO!$C1)</definedName>
    <definedName name="DESONERACAO" hidden="1">IF(OR(Import.Desoneracao="DESONERADO",Import.Desoneracao="SIM"),"SIM","NÃO")</definedName>
    <definedName name="EMPRESAS" hidden="1">OFFSET(COTAÇÃO!$B$23,1,0):OFFSET(COTAÇÃO!$H$39,-1,0)</definedName>
    <definedName name="Import.Desoneracao" hidden="1">OFFSET([1]DADOS!$G$18,0,-1)</definedName>
    <definedName name="INDICES" hidden="1">OFFSET(COTAÇÃO!$B$18,1,0):OFFSET(COTAÇÃO!$I$22,-1,0)</definedName>
    <definedName name="ORÇAMENTO.BancoRef" hidden="1">ORÇAMENTO!$F$8</definedName>
    <definedName name="REFERENCIA.Descricao" hidden="1">IF(ISNUMBER(ORÇAMENTO!$AF1),OFFSET(INDIRECT(ORÇAMENTO.BancoRef),ORÇAMENTO!$AF1-1,3,1),ORÇAMENTO!$AF1)</definedName>
    <definedName name="SomaAgrup" hidden="1">SUMIF(OFFSET(ORÇAMENTO!$C1,1,0,ORÇAMENTO!$D1),"S",OFFSET(ORÇAMENTO!A1,1,0,ORÇAMENTO!$D1))</definedName>
    <definedName name="VTOTAL1" hidden="1">ROUND(ORÇAMENTO!$T1*ORÇAMENTO!$W1,15-13*ORÇAMENTO!$AF$10)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J107" i="2"/>
  <c r="H107" i="2"/>
  <c r="J105" i="2"/>
  <c r="J103" i="2"/>
  <c r="H103" i="2"/>
  <c r="J61" i="2"/>
  <c r="H61" i="2"/>
  <c r="J60" i="2"/>
  <c r="K103" i="2"/>
  <c r="J70" i="2"/>
  <c r="J72" i="2"/>
  <c r="J73" i="2"/>
  <c r="H72" i="2"/>
  <c r="K72" i="2" s="1"/>
  <c r="L72" i="2" s="1"/>
  <c r="W65" i="2"/>
  <c r="D28" i="2"/>
  <c r="D27" i="2"/>
  <c r="D26" i="2"/>
  <c r="B7" i="4"/>
  <c r="J18" i="5"/>
  <c r="H111" i="2"/>
  <c r="J111" i="2"/>
  <c r="H112" i="2"/>
  <c r="J112" i="2"/>
  <c r="H113" i="2"/>
  <c r="J113" i="2"/>
  <c r="H114" i="2"/>
  <c r="J114" i="2"/>
  <c r="H116" i="2"/>
  <c r="J116" i="2"/>
  <c r="H117" i="2"/>
  <c r="J117" i="2"/>
  <c r="H99" i="2"/>
  <c r="H100" i="2"/>
  <c r="H102" i="2"/>
  <c r="H104" i="2"/>
  <c r="H108" i="2"/>
  <c r="H109" i="2"/>
  <c r="J99" i="2"/>
  <c r="J100" i="2"/>
  <c r="J102" i="2"/>
  <c r="J104" i="2"/>
  <c r="J108" i="2"/>
  <c r="J109" i="2"/>
  <c r="J88" i="2"/>
  <c r="H88" i="2"/>
  <c r="J86" i="2"/>
  <c r="H86" i="2"/>
  <c r="J84" i="2"/>
  <c r="H84" i="2"/>
  <c r="J82" i="2"/>
  <c r="H82" i="2"/>
  <c r="J80" i="2"/>
  <c r="H80" i="2"/>
  <c r="H98" i="2"/>
  <c r="H76" i="2"/>
  <c r="H95" i="2"/>
  <c r="H78" i="2"/>
  <c r="H89" i="2"/>
  <c r="H91" i="2"/>
  <c r="H93" i="2"/>
  <c r="H96" i="2"/>
  <c r="H97" i="2"/>
  <c r="H69" i="2"/>
  <c r="H70" i="2"/>
  <c r="K70" i="2" s="1"/>
  <c r="L70" i="2" s="1"/>
  <c r="H60" i="2"/>
  <c r="H62" i="2"/>
  <c r="J57" i="2"/>
  <c r="J58" i="2"/>
  <c r="J59" i="2"/>
  <c r="J62" i="2"/>
  <c r="J63" i="2"/>
  <c r="H63" i="2"/>
  <c r="H59" i="2"/>
  <c r="D3" i="5"/>
  <c r="D2" i="5"/>
  <c r="D1" i="5"/>
  <c r="C4" i="3"/>
  <c r="C3" i="3"/>
  <c r="C2" i="3"/>
  <c r="C1" i="3"/>
  <c r="H7" i="3"/>
  <c r="H8" i="3"/>
  <c r="H346" i="3"/>
  <c r="G121" i="2" s="1"/>
  <c r="H339" i="3"/>
  <c r="G120" i="2" s="1"/>
  <c r="H343" i="3"/>
  <c r="H336" i="3"/>
  <c r="K61" i="2" l="1"/>
  <c r="L61" i="2" s="1"/>
  <c r="W61" i="2" s="1"/>
  <c r="K102" i="2"/>
  <c r="L102" i="2" s="1"/>
  <c r="K100" i="2"/>
  <c r="L100" i="2" s="1"/>
  <c r="K99" i="2"/>
  <c r="L99" i="2" s="1"/>
  <c r="K117" i="2"/>
  <c r="L117" i="2" s="1"/>
  <c r="K116" i="2"/>
  <c r="L116" i="2" s="1"/>
  <c r="K114" i="2"/>
  <c r="L114" i="2" s="1"/>
  <c r="K112" i="2"/>
  <c r="L112" i="2" s="1"/>
  <c r="K113" i="2"/>
  <c r="L113" i="2" s="1"/>
  <c r="K111" i="2"/>
  <c r="L111" i="2" s="1"/>
  <c r="K107" i="2"/>
  <c r="L107" i="2" s="1"/>
  <c r="K108" i="2"/>
  <c r="L108" i="2" s="1"/>
  <c r="L103" i="2"/>
  <c r="K109" i="2"/>
  <c r="L109" i="2" s="1"/>
  <c r="K105" i="2"/>
  <c r="L105" i="2" s="1"/>
  <c r="K104" i="2"/>
  <c r="L104" i="2" s="1"/>
  <c r="K80" i="2"/>
  <c r="L80" i="2" s="1"/>
  <c r="K84" i="2"/>
  <c r="L84" i="2" s="1"/>
  <c r="K82" i="2"/>
  <c r="L82" i="2" s="1"/>
  <c r="K86" i="2"/>
  <c r="L86" i="2" s="1"/>
  <c r="K88" i="2"/>
  <c r="L88" i="2" s="1"/>
  <c r="K60" i="2"/>
  <c r="L60" i="2" s="1"/>
  <c r="W60" i="2" s="1"/>
  <c r="K59" i="2"/>
  <c r="L59" i="2" s="1"/>
  <c r="W59" i="2" s="1"/>
  <c r="K62" i="2"/>
  <c r="L62" i="2" s="1"/>
  <c r="W62" i="2" s="1"/>
  <c r="K63" i="2"/>
  <c r="L63" i="2" s="1"/>
  <c r="W63" i="2" s="1"/>
  <c r="H359" i="3"/>
  <c r="H358" i="3"/>
  <c r="H357" i="3"/>
  <c r="H360" i="3" s="1"/>
  <c r="G71" i="2" s="1"/>
  <c r="H71" i="2" s="1"/>
  <c r="H318" i="3"/>
  <c r="H247" i="3"/>
  <c r="H248" i="3"/>
  <c r="H249" i="3"/>
  <c r="H232" i="3"/>
  <c r="H233" i="3"/>
  <c r="H234" i="3"/>
  <c r="H224" i="3"/>
  <c r="H225" i="3"/>
  <c r="H226" i="3"/>
  <c r="H196" i="3"/>
  <c r="H197" i="3"/>
  <c r="H189" i="3"/>
  <c r="H190" i="3"/>
  <c r="H182" i="3"/>
  <c r="H183" i="3"/>
  <c r="H175" i="3"/>
  <c r="H176" i="3"/>
  <c r="H168" i="3"/>
  <c r="H169" i="3"/>
  <c r="H160" i="3"/>
  <c r="H161" i="3"/>
  <c r="H162" i="3"/>
  <c r="H153" i="3"/>
  <c r="H154" i="3"/>
  <c r="H146" i="3"/>
  <c r="H147" i="3"/>
  <c r="H139" i="3"/>
  <c r="H140" i="3"/>
  <c r="H132" i="3"/>
  <c r="H133" i="3"/>
  <c r="H122" i="3"/>
  <c r="H123" i="3"/>
  <c r="H124" i="3"/>
  <c r="H125" i="3"/>
  <c r="H126" i="3"/>
  <c r="H22" i="3"/>
  <c r="H23" i="3"/>
  <c r="H15" i="3"/>
  <c r="H16" i="3"/>
  <c r="H9" i="3"/>
  <c r="H58" i="2"/>
  <c r="H350" i="3"/>
  <c r="H353" i="3" s="1"/>
  <c r="G56" i="2" s="1"/>
  <c r="H352" i="3"/>
  <c r="H351" i="3"/>
  <c r="H11" i="2"/>
  <c r="J11" i="2"/>
  <c r="H345" i="3"/>
  <c r="H344" i="3"/>
  <c r="H338" i="3"/>
  <c r="H337" i="3"/>
  <c r="J76" i="2"/>
  <c r="J78" i="2"/>
  <c r="J89" i="2"/>
  <c r="J91" i="2"/>
  <c r="K91" i="2" s="1"/>
  <c r="L91" i="2" s="1"/>
  <c r="J93" i="2"/>
  <c r="J95" i="2"/>
  <c r="J96" i="2"/>
  <c r="J97" i="2"/>
  <c r="J98" i="2"/>
  <c r="H331" i="3"/>
  <c r="H330" i="3"/>
  <c r="H329" i="3"/>
  <c r="H328" i="3"/>
  <c r="H332" i="3" s="1"/>
  <c r="G119" i="2" s="1"/>
  <c r="H119" i="2" s="1"/>
  <c r="J69" i="2"/>
  <c r="H73" i="2"/>
  <c r="K73" i="2" s="1"/>
  <c r="L73" i="2" s="1"/>
  <c r="H120" i="2"/>
  <c r="H121" i="2"/>
  <c r="H323" i="3"/>
  <c r="H322" i="3"/>
  <c r="H321" i="3"/>
  <c r="H320" i="3"/>
  <c r="H319" i="3"/>
  <c r="H310" i="3"/>
  <c r="H57" i="2"/>
  <c r="H56" i="2"/>
  <c r="H312" i="3"/>
  <c r="H313" i="3"/>
  <c r="H311" i="3"/>
  <c r="H309" i="3"/>
  <c r="H304" i="3"/>
  <c r="H303" i="3"/>
  <c r="H302" i="3"/>
  <c r="H305" i="3" s="1"/>
  <c r="G53" i="2" s="1"/>
  <c r="H53" i="2" s="1"/>
  <c r="H297" i="3"/>
  <c r="H296" i="3"/>
  <c r="H295" i="3"/>
  <c r="H294" i="3"/>
  <c r="H289" i="3"/>
  <c r="H288" i="3"/>
  <c r="H287" i="3"/>
  <c r="H286" i="3"/>
  <c r="H281" i="3"/>
  <c r="H280" i="3"/>
  <c r="H279" i="3"/>
  <c r="H278" i="3"/>
  <c r="H273" i="3"/>
  <c r="H272" i="3"/>
  <c r="H271" i="3"/>
  <c r="H270" i="3"/>
  <c r="H265" i="3"/>
  <c r="H264" i="3"/>
  <c r="H263" i="3"/>
  <c r="H262" i="3"/>
  <c r="H257" i="3"/>
  <c r="H256" i="3"/>
  <c r="H255" i="3"/>
  <c r="H254" i="3"/>
  <c r="H246" i="3"/>
  <c r="H128" i="3" l="1"/>
  <c r="I29" i="2" s="1"/>
  <c r="H347" i="3"/>
  <c r="H361" i="3"/>
  <c r="I71" i="2" s="1"/>
  <c r="J71" i="2" s="1"/>
  <c r="K71" i="2" s="1"/>
  <c r="L71" i="2" s="1"/>
  <c r="W71" i="2" s="1"/>
  <c r="H340" i="3"/>
  <c r="H354" i="3"/>
  <c r="I56" i="2" s="1"/>
  <c r="J56" i="2" s="1"/>
  <c r="H324" i="3"/>
  <c r="G55" i="2" s="1"/>
  <c r="H55" i="2" s="1"/>
  <c r="H306" i="3"/>
  <c r="I53" i="2" s="1"/>
  <c r="K58" i="2"/>
  <c r="L58" i="2" s="1"/>
  <c r="W58" i="2" s="1"/>
  <c r="K11" i="2"/>
  <c r="L11" i="2" s="1"/>
  <c r="H314" i="3"/>
  <c r="H325" i="3"/>
  <c r="I55" i="2" s="1"/>
  <c r="J55" i="2" s="1"/>
  <c r="W70" i="2"/>
  <c r="K69" i="2"/>
  <c r="L69" i="2" s="1"/>
  <c r="W69" i="2" s="1"/>
  <c r="H333" i="3"/>
  <c r="H250" i="3"/>
  <c r="G46" i="2" s="1"/>
  <c r="H46" i="2" s="1"/>
  <c r="H258" i="3"/>
  <c r="G47" i="2" s="1"/>
  <c r="H47" i="2" s="1"/>
  <c r="W73" i="2"/>
  <c r="H282" i="3"/>
  <c r="G50" i="2" s="1"/>
  <c r="H50" i="2" s="1"/>
  <c r="W72" i="2"/>
  <c r="K93" i="2"/>
  <c r="L93" i="2" s="1"/>
  <c r="K76" i="2"/>
  <c r="L76" i="2" s="1"/>
  <c r="K78" i="2"/>
  <c r="L78" i="2" s="1"/>
  <c r="K89" i="2"/>
  <c r="L89" i="2" s="1"/>
  <c r="K95" i="2"/>
  <c r="L95" i="2" s="1"/>
  <c r="K98" i="2"/>
  <c r="L98" i="2" s="1"/>
  <c r="K97" i="2"/>
  <c r="L97" i="2" s="1"/>
  <c r="K96" i="2"/>
  <c r="L96" i="2" s="1"/>
  <c r="H315" i="3"/>
  <c r="H259" i="3"/>
  <c r="I47" i="2" s="1"/>
  <c r="H283" i="3"/>
  <c r="I50" i="2" s="1"/>
  <c r="J50" i="2" s="1"/>
  <c r="H291" i="3"/>
  <c r="I51" i="2" s="1"/>
  <c r="J51" i="2" s="1"/>
  <c r="H298" i="3"/>
  <c r="G52" i="2" s="1"/>
  <c r="H52" i="2" s="1"/>
  <c r="H267" i="3"/>
  <c r="H299" i="3"/>
  <c r="I52" i="2" s="1"/>
  <c r="J52" i="2" s="1"/>
  <c r="H275" i="3"/>
  <c r="I49" i="2" s="1"/>
  <c r="J49" i="2" s="1"/>
  <c r="H290" i="3"/>
  <c r="G51" i="2" s="1"/>
  <c r="H51" i="2" s="1"/>
  <c r="H251" i="3"/>
  <c r="I46" i="2" s="1"/>
  <c r="J46" i="2" s="1"/>
  <c r="H266" i="3"/>
  <c r="H274" i="3"/>
  <c r="G49" i="2" s="1"/>
  <c r="H49" i="2" s="1"/>
  <c r="H241" i="3"/>
  <c r="H240" i="3"/>
  <c r="H239" i="3"/>
  <c r="H242" i="3" s="1"/>
  <c r="G45" i="2" s="1"/>
  <c r="H45" i="2" s="1"/>
  <c r="H231" i="3"/>
  <c r="D36" i="2"/>
  <c r="H223" i="3"/>
  <c r="J29" i="2"/>
  <c r="J47" i="2"/>
  <c r="J53" i="2"/>
  <c r="K53" i="2" s="1"/>
  <c r="L53" i="2" s="1"/>
  <c r="W53" i="2" s="1"/>
  <c r="K56" i="2"/>
  <c r="L56" i="2" s="1"/>
  <c r="W56" i="2" s="1"/>
  <c r="H218" i="3"/>
  <c r="H217" i="3"/>
  <c r="H216" i="3"/>
  <c r="H219" i="3" s="1"/>
  <c r="G42" i="2" s="1"/>
  <c r="H42" i="2" s="1"/>
  <c r="D41" i="2"/>
  <c r="D40" i="2"/>
  <c r="H211" i="3"/>
  <c r="H210" i="3"/>
  <c r="H209" i="3"/>
  <c r="H212" i="3" s="1"/>
  <c r="G41" i="2" s="1"/>
  <c r="H41" i="2" s="1"/>
  <c r="H204" i="3"/>
  <c r="H203" i="3"/>
  <c r="H202" i="3"/>
  <c r="H205" i="3" s="1"/>
  <c r="G40" i="2" s="1"/>
  <c r="H40" i="2" s="1"/>
  <c r="I119" i="2" l="1"/>
  <c r="J119" i="2" s="1"/>
  <c r="K119" i="2" s="1"/>
  <c r="L119" i="2" s="1"/>
  <c r="W119" i="2" s="1"/>
  <c r="I121" i="2"/>
  <c r="J121" i="2" s="1"/>
  <c r="K121" i="2" s="1"/>
  <c r="L121" i="2" s="1"/>
  <c r="W121" i="2" s="1"/>
  <c r="I120" i="2"/>
  <c r="J120" i="2" s="1"/>
  <c r="K120" i="2" s="1"/>
  <c r="L120" i="2" s="1"/>
  <c r="W120" i="2" s="1"/>
  <c r="G48" i="2"/>
  <c r="H48" i="2" s="1"/>
  <c r="I48" i="2"/>
  <c r="J48" i="2" s="1"/>
  <c r="G64" i="2"/>
  <c r="H64" i="2" s="1"/>
  <c r="G67" i="2"/>
  <c r="H67" i="2" s="1"/>
  <c r="G54" i="2"/>
  <c r="H54" i="2" s="1"/>
  <c r="I67" i="2"/>
  <c r="J67" i="2" s="1"/>
  <c r="I64" i="2"/>
  <c r="J64" i="2" s="1"/>
  <c r="I54" i="2"/>
  <c r="J54" i="2" s="1"/>
  <c r="H228" i="3"/>
  <c r="I43" i="2" s="1"/>
  <c r="J43" i="2" s="1"/>
  <c r="K50" i="2"/>
  <c r="L50" i="2" s="1"/>
  <c r="W50" i="2" s="1"/>
  <c r="K46" i="2"/>
  <c r="L46" i="2" s="1"/>
  <c r="W46" i="2" s="1"/>
  <c r="K49" i="2"/>
  <c r="L49" i="2" s="1"/>
  <c r="W49" i="2" s="1"/>
  <c r="K57" i="2"/>
  <c r="L57" i="2" s="1"/>
  <c r="W57" i="2" s="1"/>
  <c r="K52" i="2"/>
  <c r="L52" i="2" s="1"/>
  <c r="W52" i="2" s="1"/>
  <c r="K55" i="2"/>
  <c r="L55" i="2" s="1"/>
  <c r="W55" i="2" s="1"/>
  <c r="K47" i="2"/>
  <c r="L47" i="2" s="1"/>
  <c r="W47" i="2" s="1"/>
  <c r="H235" i="3"/>
  <c r="G44" i="2" s="1"/>
  <c r="H44" i="2" s="1"/>
  <c r="H227" i="3"/>
  <c r="G43" i="2" s="1"/>
  <c r="H43" i="2" s="1"/>
  <c r="K43" i="2" s="1"/>
  <c r="L43" i="2" s="1"/>
  <c r="W43" i="2" s="1"/>
  <c r="H236" i="3"/>
  <c r="I44" i="2" s="1"/>
  <c r="J44" i="2" s="1"/>
  <c r="H243" i="3"/>
  <c r="I45" i="2" s="1"/>
  <c r="J45" i="2" s="1"/>
  <c r="K45" i="2" s="1"/>
  <c r="L45" i="2" s="1"/>
  <c r="W45" i="2" s="1"/>
  <c r="K51" i="2"/>
  <c r="L51" i="2" s="1"/>
  <c r="W51" i="2" s="1"/>
  <c r="H206" i="3"/>
  <c r="I40" i="2" s="1"/>
  <c r="J40" i="2" s="1"/>
  <c r="K40" i="2" s="1"/>
  <c r="L40" i="2" s="1"/>
  <c r="W40" i="2" s="1"/>
  <c r="H220" i="3"/>
  <c r="I42" i="2" s="1"/>
  <c r="J42" i="2" s="1"/>
  <c r="K42" i="2" s="1"/>
  <c r="L42" i="2" s="1"/>
  <c r="W42" i="2" s="1"/>
  <c r="H213" i="3"/>
  <c r="I41" i="2" s="1"/>
  <c r="J41" i="2" s="1"/>
  <c r="K41" i="2" s="1"/>
  <c r="L41" i="2" s="1"/>
  <c r="W41" i="2" s="1"/>
  <c r="K44" i="2" l="1"/>
  <c r="L44" i="2" s="1"/>
  <c r="W44" i="2" s="1"/>
  <c r="K54" i="2"/>
  <c r="L54" i="2" s="1"/>
  <c r="W54" i="2" s="1"/>
  <c r="K48" i="2"/>
  <c r="L48" i="2" s="1"/>
  <c r="W48" i="2" s="1"/>
  <c r="K67" i="2"/>
  <c r="L67" i="2" s="1"/>
  <c r="W67" i="2" s="1"/>
  <c r="K64" i="2"/>
  <c r="L64" i="2" s="1"/>
  <c r="W64" i="2" s="1"/>
  <c r="D39" i="2"/>
  <c r="D38" i="2"/>
  <c r="D37" i="2"/>
  <c r="H195" i="3"/>
  <c r="H188" i="3"/>
  <c r="H181" i="3"/>
  <c r="H174" i="3"/>
  <c r="H177" i="3" s="1"/>
  <c r="G36" i="2" s="1"/>
  <c r="H36" i="2" s="1"/>
  <c r="H167" i="3"/>
  <c r="H115" i="3"/>
  <c r="H164" i="3"/>
  <c r="I34" i="2" s="1"/>
  <c r="J34" i="2" s="1"/>
  <c r="H159" i="3"/>
  <c r="H163" i="3" s="1"/>
  <c r="G34" i="2" s="1"/>
  <c r="H34" i="2" s="1"/>
  <c r="D33" i="2"/>
  <c r="H152" i="3"/>
  <c r="H155" i="3" s="1"/>
  <c r="G33" i="2" s="1"/>
  <c r="H33" i="2" s="1"/>
  <c r="H156" i="3"/>
  <c r="I33" i="2" s="1"/>
  <c r="J33" i="2" s="1"/>
  <c r="D32" i="2"/>
  <c r="H149" i="3"/>
  <c r="I32" i="2" s="1"/>
  <c r="J32" i="2" s="1"/>
  <c r="H145" i="3"/>
  <c r="H148" i="3" s="1"/>
  <c r="G32" i="2" s="1"/>
  <c r="H32" i="2" s="1"/>
  <c r="D31" i="2"/>
  <c r="H142" i="3"/>
  <c r="H138" i="3"/>
  <c r="H141" i="3" s="1"/>
  <c r="G31" i="2" s="1"/>
  <c r="H31" i="2" s="1"/>
  <c r="D30" i="2"/>
  <c r="H135" i="3"/>
  <c r="I30" i="2" s="1"/>
  <c r="J30" i="2" s="1"/>
  <c r="H131" i="3"/>
  <c r="H134" i="3" s="1"/>
  <c r="G30" i="2" s="1"/>
  <c r="H30" i="2" s="1"/>
  <c r="H121" i="3"/>
  <c r="H127" i="3" s="1"/>
  <c r="G29" i="2" s="1"/>
  <c r="H29" i="2" s="1"/>
  <c r="K29" i="2" s="1"/>
  <c r="L29" i="2" s="1"/>
  <c r="W29" i="2" s="1"/>
  <c r="D25" i="2"/>
  <c r="D23" i="2"/>
  <c r="K33" i="2" l="1"/>
  <c r="L33" i="2" s="1"/>
  <c r="W33" i="2" s="1"/>
  <c r="K30" i="2"/>
  <c r="L30" i="2" s="1"/>
  <c r="W30" i="2" s="1"/>
  <c r="I31" i="2"/>
  <c r="J31" i="2" s="1"/>
  <c r="K31" i="2" s="1"/>
  <c r="L31" i="2" s="1"/>
  <c r="W31" i="2" s="1"/>
  <c r="K34" i="2"/>
  <c r="L34" i="2" s="1"/>
  <c r="W34" i="2" s="1"/>
  <c r="K32" i="2"/>
  <c r="L32" i="2" s="1"/>
  <c r="W32" i="2" s="1"/>
  <c r="H178" i="3"/>
  <c r="I36" i="2" s="1"/>
  <c r="J36" i="2" s="1"/>
  <c r="K36" i="2" s="1"/>
  <c r="L36" i="2" s="1"/>
  <c r="W36" i="2" s="1"/>
  <c r="H184" i="3"/>
  <c r="G37" i="2" s="1"/>
  <c r="H37" i="2" s="1"/>
  <c r="H191" i="3"/>
  <c r="G38" i="2" s="1"/>
  <c r="H38" i="2" s="1"/>
  <c r="H198" i="3"/>
  <c r="G39" i="2" s="1"/>
  <c r="H39" i="2" s="1"/>
  <c r="H171" i="3"/>
  <c r="I35" i="2" s="1"/>
  <c r="J35" i="2" s="1"/>
  <c r="H170" i="3"/>
  <c r="G35" i="2" s="1"/>
  <c r="H35" i="2" s="1"/>
  <c r="H185" i="3"/>
  <c r="I37" i="2" s="1"/>
  <c r="J37" i="2" s="1"/>
  <c r="H192" i="3"/>
  <c r="I38" i="2" s="1"/>
  <c r="J38" i="2" s="1"/>
  <c r="H199" i="3"/>
  <c r="I39" i="2" s="1"/>
  <c r="J39" i="2" s="1"/>
  <c r="K38" i="2" l="1"/>
  <c r="L38" i="2" s="1"/>
  <c r="W38" i="2" s="1"/>
  <c r="K39" i="2"/>
  <c r="L39" i="2" s="1"/>
  <c r="W39" i="2" s="1"/>
  <c r="K35" i="2"/>
  <c r="L35" i="2" s="1"/>
  <c r="W35" i="2" s="1"/>
  <c r="K37" i="2"/>
  <c r="L37" i="2" s="1"/>
  <c r="W37" i="2" s="1"/>
  <c r="J14" i="2"/>
  <c r="H97" i="3"/>
  <c r="H96" i="3"/>
  <c r="H85" i="3"/>
  <c r="H86" i="3"/>
  <c r="H87" i="3"/>
  <c r="H88" i="3"/>
  <c r="H89" i="3"/>
  <c r="H90" i="3"/>
  <c r="H101" i="3"/>
  <c r="H100" i="3"/>
  <c r="H99" i="3"/>
  <c r="H98" i="3"/>
  <c r="H95" i="3"/>
  <c r="H84" i="3"/>
  <c r="D66" i="2"/>
  <c r="H79" i="3"/>
  <c r="H78" i="3"/>
  <c r="H77" i="3"/>
  <c r="H80" i="3" s="1"/>
  <c r="G66" i="2" s="1"/>
  <c r="H66" i="2" s="1"/>
  <c r="D24" i="2"/>
  <c r="D22" i="2"/>
  <c r="H72" i="3"/>
  <c r="H71" i="3"/>
  <c r="H70" i="3"/>
  <c r="H73" i="3" s="1"/>
  <c r="G24" i="2" s="1"/>
  <c r="H24" i="2" s="1"/>
  <c r="H65" i="3"/>
  <c r="H64" i="3"/>
  <c r="H63" i="3"/>
  <c r="H66" i="3" s="1"/>
  <c r="G23" i="2" s="1"/>
  <c r="H23" i="2" s="1"/>
  <c r="H58" i="3"/>
  <c r="H57" i="3"/>
  <c r="H56" i="3"/>
  <c r="H59" i="3" s="1"/>
  <c r="G22" i="2" s="1"/>
  <c r="H22" i="2" s="1"/>
  <c r="H51" i="3"/>
  <c r="H50" i="3"/>
  <c r="H49" i="3"/>
  <c r="H52" i="3" s="1"/>
  <c r="G21" i="2" s="1"/>
  <c r="H21" i="2" s="1"/>
  <c r="D20" i="2"/>
  <c r="H44" i="3"/>
  <c r="H43" i="3"/>
  <c r="H42" i="3"/>
  <c r="H45" i="3" s="1"/>
  <c r="G20" i="2" s="1"/>
  <c r="H20" i="2" s="1"/>
  <c r="D19" i="2"/>
  <c r="H37" i="3"/>
  <c r="H36" i="3"/>
  <c r="H35" i="3"/>
  <c r="H38" i="3" s="1"/>
  <c r="G19" i="2" s="1"/>
  <c r="H19" i="2" s="1"/>
  <c r="D18" i="2"/>
  <c r="H30" i="3"/>
  <c r="H29" i="3"/>
  <c r="H28" i="3"/>
  <c r="H31" i="3" s="1"/>
  <c r="G18" i="2" s="1"/>
  <c r="H18" i="2" s="1"/>
  <c r="D16" i="2"/>
  <c r="D15" i="2"/>
  <c r="H91" i="3" l="1"/>
  <c r="G25" i="2" s="1"/>
  <c r="H25" i="2" s="1"/>
  <c r="K14" i="2"/>
  <c r="L14" i="2" s="1"/>
  <c r="W14" i="2" s="1"/>
  <c r="H103" i="3"/>
  <c r="I26" i="2" s="1"/>
  <c r="J26" i="2" s="1"/>
  <c r="H92" i="3"/>
  <c r="I25" i="2" s="1"/>
  <c r="J25" i="2" s="1"/>
  <c r="H32" i="3"/>
  <c r="I18" i="2" s="1"/>
  <c r="J18" i="2" s="1"/>
  <c r="K18" i="2" s="1"/>
  <c r="L18" i="2" s="1"/>
  <c r="W18" i="2" s="1"/>
  <c r="H81" i="3"/>
  <c r="I66" i="2" s="1"/>
  <c r="J66" i="2" s="1"/>
  <c r="K66" i="2" s="1"/>
  <c r="L66" i="2" s="1"/>
  <c r="W66" i="2" s="1"/>
  <c r="H102" i="3"/>
  <c r="G26" i="2" s="1"/>
  <c r="H26" i="2" s="1"/>
  <c r="H67" i="3"/>
  <c r="I23" i="2" s="1"/>
  <c r="J23" i="2" s="1"/>
  <c r="K23" i="2" s="1"/>
  <c r="L23" i="2" s="1"/>
  <c r="W23" i="2" s="1"/>
  <c r="H74" i="3"/>
  <c r="I24" i="2" s="1"/>
  <c r="J24" i="2" s="1"/>
  <c r="K24" i="2" s="1"/>
  <c r="L24" i="2" s="1"/>
  <c r="W24" i="2" s="1"/>
  <c r="H60" i="3"/>
  <c r="I22" i="2" s="1"/>
  <c r="J22" i="2" s="1"/>
  <c r="K22" i="2" s="1"/>
  <c r="L22" i="2" s="1"/>
  <c r="W22" i="2" s="1"/>
  <c r="H53" i="3"/>
  <c r="I21" i="2" s="1"/>
  <c r="J21" i="2" s="1"/>
  <c r="K21" i="2" s="1"/>
  <c r="L21" i="2" s="1"/>
  <c r="W21" i="2" s="1"/>
  <c r="H46" i="3"/>
  <c r="I20" i="2" s="1"/>
  <c r="J20" i="2" s="1"/>
  <c r="K20" i="2" s="1"/>
  <c r="L20" i="2" s="1"/>
  <c r="W20" i="2" s="1"/>
  <c r="H39" i="3"/>
  <c r="I19" i="2" s="1"/>
  <c r="J19" i="2" s="1"/>
  <c r="K19" i="2" s="1"/>
  <c r="L19" i="2" s="1"/>
  <c r="W19" i="2" s="1"/>
  <c r="K26" i="2" l="1"/>
  <c r="L26" i="2" s="1"/>
  <c r="W26" i="2" s="1"/>
  <c r="K25" i="2"/>
  <c r="L25" i="2" s="1"/>
  <c r="W25" i="2" s="1"/>
  <c r="H21" i="3"/>
  <c r="H24" i="3" s="1"/>
  <c r="G17" i="2" s="1"/>
  <c r="H17" i="2" s="1"/>
  <c r="H14" i="3"/>
  <c r="H17" i="3" s="1"/>
  <c r="G16" i="2" s="1"/>
  <c r="H16" i="2" s="1"/>
  <c r="H10" i="3"/>
  <c r="G15" i="2" s="1"/>
  <c r="H15" i="2" s="1"/>
  <c r="J68" i="2"/>
  <c r="H68" i="2"/>
  <c r="H11" i="3" l="1"/>
  <c r="I15" i="2" s="1"/>
  <c r="J15" i="2" s="1"/>
  <c r="K15" i="2" s="1"/>
  <c r="L15" i="2" s="1"/>
  <c r="W15" i="2" s="1"/>
  <c r="H25" i="3"/>
  <c r="I17" i="2" s="1"/>
  <c r="J17" i="2" s="1"/>
  <c r="K17" i="2" s="1"/>
  <c r="L17" i="2" s="1"/>
  <c r="W17" i="2" s="1"/>
  <c r="H18" i="3"/>
  <c r="I16" i="2" s="1"/>
  <c r="J16" i="2" s="1"/>
  <c r="K16" i="2" s="1"/>
  <c r="L16" i="2" s="1"/>
  <c r="W16" i="2" s="1"/>
  <c r="K68" i="2"/>
  <c r="H116" i="3"/>
  <c r="H114" i="3"/>
  <c r="H109" i="3"/>
  <c r="H108" i="3"/>
  <c r="H107" i="3"/>
  <c r="H106" i="3"/>
  <c r="J12" i="2"/>
  <c r="H12" i="2"/>
  <c r="L68" i="2" l="1"/>
  <c r="W68" i="2" s="1"/>
  <c r="H117" i="3"/>
  <c r="H118" i="3"/>
  <c r="I28" i="2" s="1"/>
  <c r="J28" i="2" s="1"/>
  <c r="L123" i="2" s="1"/>
  <c r="H111" i="3"/>
  <c r="I27" i="2" s="1"/>
  <c r="J27" i="2" s="1"/>
  <c r="H110" i="3"/>
  <c r="G27" i="2" s="1"/>
  <c r="H27" i="2" s="1"/>
  <c r="K12" i="2"/>
  <c r="L12" i="2" s="1"/>
  <c r="K27" i="2" l="1"/>
  <c r="L27" i="2" s="1"/>
  <c r="W27" i="2" s="1"/>
  <c r="G28" i="2"/>
  <c r="H28" i="2" s="1"/>
  <c r="K28" i="2" l="1"/>
  <c r="L122" i="2"/>
  <c r="L28" i="2" l="1"/>
  <c r="L124" i="2"/>
  <c r="W28" i="2" l="1"/>
  <c r="L125" i="2"/>
</calcChain>
</file>

<file path=xl/sharedStrings.xml><?xml version="1.0" encoding="utf-8"?>
<sst xmlns="http://schemas.openxmlformats.org/spreadsheetml/2006/main" count="2188" uniqueCount="521">
  <si>
    <t>SUPORTE L COM PARAFUSOS 205X85MM 200DAN</t>
  </si>
  <si>
    <t>OLHAL ACO PARA PARAFUSO 16MM 5000DAN</t>
  </si>
  <si>
    <t>ISOLADOR ROLDANA PORCELANA 45MM 600V</t>
  </si>
  <si>
    <t>CABO ISOL CU 450/750V 25MM2 PR EX-FLEX</t>
  </si>
  <si>
    <t xml:space="preserve">Alça pré-formada distribuição cb 2 AWGCA/CAA </t>
  </si>
  <si>
    <t>MANILHA SAPATILHA ACO 20MM 5000DAN</t>
  </si>
  <si>
    <t>CONEC CUNHA AL CB 1/0X6/16MM2-2X4/25MM2</t>
  </si>
  <si>
    <t>CONECTOR LV CU-SN CB 16-120MM2 10-70MM2</t>
  </si>
  <si>
    <t>CONEC CUNHA CU-SN CB 25MM2X25MM2 VM</t>
  </si>
  <si>
    <t>CONEC CUNHA CU-SN CB 35X25-50X16MM2 VM</t>
  </si>
  <si>
    <t>ELO FUSIVEL DISTRIBUICAO H 5A 500MM</t>
  </si>
  <si>
    <t>ELO FUSIVEL DISTRIBUICAO K 6A 500MM</t>
  </si>
  <si>
    <t>ISOLADOR ANC POLIMERICO 23,1KV</t>
  </si>
  <si>
    <t>ELETRODUTO DE PVC RIGIDO, DIAMETRO INTERNO (3/4)</t>
  </si>
  <si>
    <t>ELETRODUTO DE PVC RIGIDO, DIAMETRO INTERNO (4")</t>
  </si>
  <si>
    <t>Item</t>
  </si>
  <si>
    <t>Fonte</t>
  </si>
  <si>
    <t>Código</t>
  </si>
  <si>
    <t>Descrição</t>
  </si>
  <si>
    <t>Unidade</t>
  </si>
  <si>
    <t>Quantidade</t>
  </si>
  <si>
    <t>ORSE</t>
  </si>
  <si>
    <t>UND.</t>
  </si>
  <si>
    <t>SINAPI</t>
  </si>
  <si>
    <t>MERCADO</t>
  </si>
  <si>
    <t xml:space="preserve">MERCADO </t>
  </si>
  <si>
    <t>TEKY</t>
  </si>
  <si>
    <t>M</t>
  </si>
  <si>
    <t>UN</t>
  </si>
  <si>
    <t>H</t>
  </si>
  <si>
    <t>88247</t>
  </si>
  <si>
    <t>AUXILIAR DE ELETRICISTA COM ENCARGOS COMPLEMENTARES</t>
  </si>
  <si>
    <t>ELETRICISTA COM ENCARGOS COMPLEMENTARES</t>
  </si>
  <si>
    <t>88264</t>
  </si>
  <si>
    <t>M3</t>
  </si>
  <si>
    <t>101619</t>
  </si>
  <si>
    <t>PREPARO DE FUNDO DE VALA COM LARGURA MENOR QUE 1,5 M, COM CAMADA DE BRITA, LANÇAMENTO MANUAL. AF_08/2020</t>
  </si>
  <si>
    <t>COTAÇÃO</t>
  </si>
  <si>
    <t>10</t>
  </si>
  <si>
    <t>CONECTOR CUNHA COM ESTRIBO PARA CABO DE MÉDIA TENSÃO, CABO 70MM²</t>
  </si>
  <si>
    <t>08</t>
  </si>
  <si>
    <t>CAPA PARA CONECTOR CUNHA C/ESTRIBO</t>
  </si>
  <si>
    <t xml:space="preserve">UN </t>
  </si>
  <si>
    <t>Material</t>
  </si>
  <si>
    <t>Unitário</t>
  </si>
  <si>
    <t>Total</t>
  </si>
  <si>
    <t>Referencial de preço</t>
  </si>
  <si>
    <t>Mão de obra</t>
  </si>
  <si>
    <t>1.1</t>
  </si>
  <si>
    <t>2.1</t>
  </si>
  <si>
    <t>Valor Total 
(sem BDI)</t>
  </si>
  <si>
    <t>Valor Total 
(com BDI)</t>
  </si>
  <si>
    <t>BDI</t>
  </si>
  <si>
    <t>Unid.</t>
  </si>
  <si>
    <t>Qdt</t>
  </si>
  <si>
    <t>Tipo</t>
  </si>
  <si>
    <t xml:space="preserve">Composição: </t>
  </si>
  <si>
    <t>01</t>
  </si>
  <si>
    <t>Valor unit.</t>
  </si>
  <si>
    <t>Valor total</t>
  </si>
  <si>
    <t>Referências utilizadas como base:</t>
  </si>
  <si>
    <t>Aplidado BDI na coluna
Valor Total</t>
  </si>
  <si>
    <t>FORNECIMENTO E INSTALAÇÃO DE PLACA DE OBRA COM CHAPA GALVANIZADA E ESTRUTURA DE MADEIRA. AF_03/2022_PS</t>
  </si>
  <si>
    <t>UND</t>
  </si>
  <si>
    <t>TRANSFORMADOR DE DISTRIBUIÇÃO, 112,5 KVA, TRIFÁSICO, 60 HZ, CLASSE 15 KV, IMERSO EM ÓLEO MINERAL, INSTALAÇÃO EM POSTE (NÃO INCLUSO SUPORTE) - FORNECIMENTO E INSTALAÇÃO. AF_12/2020</t>
  </si>
  <si>
    <t>Total de serviços</t>
  </si>
  <si>
    <t>Insumo</t>
  </si>
  <si>
    <t>Serviço</t>
  </si>
  <si>
    <t>Total de insumos</t>
  </si>
  <si>
    <t>2.2</t>
  </si>
  <si>
    <t>2.3</t>
  </si>
  <si>
    <t>2.4</t>
  </si>
  <si>
    <t>2.5</t>
  </si>
  <si>
    <t>2.6</t>
  </si>
  <si>
    <t>2.7</t>
  </si>
  <si>
    <t>2.8</t>
  </si>
  <si>
    <t>2.9</t>
  </si>
  <si>
    <t>2.10</t>
  </si>
  <si>
    <t>2.11</t>
  </si>
  <si>
    <t>2.12</t>
  </si>
  <si>
    <t>2.13</t>
  </si>
  <si>
    <t>3.1</t>
  </si>
  <si>
    <t>COMPOSIÇÃO</t>
  </si>
  <si>
    <t>02</t>
  </si>
  <si>
    <t>432</t>
  </si>
  <si>
    <t>PARAFUSO M16 EM ACO GALVANIZADO, COMPRIMENTO = 250 MM, DIAMETRO = 16 MM, ROSCA MAQUINA, CABECA QUADRADA</t>
  </si>
  <si>
    <t>441</t>
  </si>
  <si>
    <t>PARAFUSO M16 EM ACO GALVANIZADO, COMPRIMENTO = 150 MM, DIAMETRO = 16 MM, ROSCA MAQUINA, CABECA QUADRADA</t>
  </si>
  <si>
    <t>PARAFUSO CAB QUAD GALV 7007 16X250X170MM -  FORNECIMENTO E INSTALAÇÃO</t>
  </si>
  <si>
    <t>PARAFUSO CAB QUADRADA GALV 16X150X80MM -  FORNECIMENTO E INSTALAÇÃO</t>
  </si>
  <si>
    <t>PARAFUSO CAB ABAU GALV M16X150 MM - FORNECIMENTO E INSTALAÇÃO</t>
  </si>
  <si>
    <t>PARAFUSO FRANCES M16 EM ACO GALVANIZADO, COMPRIMENTO = 150 MM, DIAMETRO = 16 MM, CABECA ABAULADA</t>
  </si>
  <si>
    <t>436</t>
  </si>
  <si>
    <t>03</t>
  </si>
  <si>
    <t>04</t>
  </si>
  <si>
    <t>PARAFUSO FRANCES M16 EM ACO GALVANIZADO, COMPRIMENTO = 45 MM, DIAMETRO = 16 MM, CABECA ABAULADA</t>
  </si>
  <si>
    <t>442</t>
  </si>
  <si>
    <t>PARAFUSO CAB ABAU GALV M16X45 MM - FORNECIMENTO E INSTALAÇÃO</t>
  </si>
  <si>
    <t>ARRUELA QUADRADA EM ACO GALVANIZADO, DIMENSAO = 38 MM, ESPESSURA = 3MM, DIAMETRO DO FURO= 18 MM</t>
  </si>
  <si>
    <t>379</t>
  </si>
  <si>
    <t>ARRUELA QUAD GALV D38 E3 F18 - FORNECIMENTO E INSTALAÇÃO</t>
  </si>
  <si>
    <t>05</t>
  </si>
  <si>
    <t>SUPORTE PARA TRANSFORMADOR EM POSTE DT</t>
  </si>
  <si>
    <t>06</t>
  </si>
  <si>
    <t>2055</t>
  </si>
  <si>
    <t>SUPORTE P TRANSFORMADOR EM POSTE DUPLO T</t>
  </si>
  <si>
    <t>CINTA POSTE CIRCULAR DI 190MM - FORNECIMENTO E INSTALAÇÃO</t>
  </si>
  <si>
    <t>CINTA AÇO GALVANIZADO 190MM</t>
  </si>
  <si>
    <t>10511</t>
  </si>
  <si>
    <t>07</t>
  </si>
  <si>
    <t>09</t>
  </si>
  <si>
    <t>CINTA POSTE CIRCULAR DI 200MM - FORNECIMENTO E INSTALAÇÃO</t>
  </si>
  <si>
    <t>CINTA AÇO GALVANIZADO 200MM</t>
  </si>
  <si>
    <t>4640</t>
  </si>
  <si>
    <t>CINTA POSTE CIRCULAR DI 280MM - FORNECIMENTO E INSTALAÇÃO</t>
  </si>
  <si>
    <t>CINTA AÇO GALVANIZADO 280MM</t>
  </si>
  <si>
    <t>CINTA POSTE CIRCULAR DI 230MM - FORNECIMENTO E INSTALAÇÃO</t>
  </si>
  <si>
    <t>4641</t>
  </si>
  <si>
    <t>CINTA AÇO GALVANIZADO 230MM</t>
  </si>
  <si>
    <t>10514</t>
  </si>
  <si>
    <t>SINAPI-C</t>
  </si>
  <si>
    <t>HASTE DE ATERRAMENTO, DIÂMETRO 5/8", COM 3 METROS - FORNECIMENTO E INSTALAÇÃO. AF_08/2023</t>
  </si>
  <si>
    <t>CORDOALHA DE COBRE NU 50 MM², ENTERRADA - FORNECIMENTO E INSTALAÇÃO. AF_08/2023</t>
  </si>
  <si>
    <t>3.2</t>
  </si>
  <si>
    <t>3.3</t>
  </si>
  <si>
    <t>11</t>
  </si>
  <si>
    <t>CABO DE COBRE NU 35 MM2 MEIO-DURO</t>
  </si>
  <si>
    <t>863</t>
  </si>
  <si>
    <t>CABO DE COBRE NU 35 MM2 - FORNECIMENTO E INSTALAÇÃO</t>
  </si>
  <si>
    <t>POSTE DE CONCRETO ARMADO DE SECAO DUPLO T, EXTENSAO DE 11,00 M, RESISTENCIA DE 600 DAN, TIPO B</t>
  </si>
  <si>
    <t>POSTE CONCRETO DT 11M 600DAN - FORNECIMENTO E INSTALAÇÃO</t>
  </si>
  <si>
    <t>41204</t>
  </si>
  <si>
    <t>POSTE CONCRETO DT 13M 600DAN - FORNECIMENTO E INSTALAÇÃO</t>
  </si>
  <si>
    <t>POSTE DE CONCRETO ARMADO DE SECAO CIRCULAR, EXTENSAO DE 13,00 M, RESISTENCIA DE 1000 DAN, TIPO C-23</t>
  </si>
  <si>
    <t>41180</t>
  </si>
  <si>
    <t>5928</t>
  </si>
  <si>
    <t>GUINDAUTO HIDRÁULICO, CAPACIDADE MÁXIMA DE CARGA 6200 KG, MOMENTO MÁXIMO DE CARGA 11,7 TM, ALCANCE MÁXIMO HORIZONTAL 9,70 M, INCLUSIVE CAMINHÃO TOCO PBT 16.000 KG, POTÊNCIA DE 189 CV - CHP DIURNO. AF_06/2014</t>
  </si>
  <si>
    <t>CONCRETO MAGRO PARA LASTRO, TRAÇO 1:4,5:4,5 (EM MASSA SECA DE CIMENTO/ AREIA MÉDIA/ BRITA 1) - PREPARO MECÂNICO COM BETONEIRA 400 L. AF_05/2021</t>
  </si>
  <si>
    <t>94962</t>
  </si>
  <si>
    <t>12</t>
  </si>
  <si>
    <t>PERFURATRIZ HIDRÁULICA SOBRE CAMINHÃO COM TRADO CURTO ACOPLADO, PROFUNDIDADE MÁXIMA DE 20 M, DIÂMETRO MÁXIMO DE 1500 MM, POTÊNCIA INSTALADA DE 137 HP, MESA ROTATIVA COM TORQUE MÁXIMO DE 30 KNM - CHP DIURNO. AF_06/2015</t>
  </si>
  <si>
    <t>90680</t>
  </si>
  <si>
    <t>13</t>
  </si>
  <si>
    <t>14</t>
  </si>
  <si>
    <t>2.14</t>
  </si>
  <si>
    <t>CONECTOR CUNHA COM ESTRIBO  - FORNECIMENTO E INSTALAÇÃO</t>
  </si>
  <si>
    <t>2.15</t>
  </si>
  <si>
    <t>2.16</t>
  </si>
  <si>
    <t>2.17</t>
  </si>
  <si>
    <t>2.18</t>
  </si>
  <si>
    <t>2.19</t>
  </si>
  <si>
    <t>2.20</t>
  </si>
  <si>
    <t>2.21</t>
  </si>
  <si>
    <t>2.22</t>
  </si>
  <si>
    <t>2.23</t>
  </si>
  <si>
    <t>2.24</t>
  </si>
  <si>
    <t>2.25</t>
  </si>
  <si>
    <t>2.26</t>
  </si>
  <si>
    <t>2.27</t>
  </si>
  <si>
    <t>2.28</t>
  </si>
  <si>
    <t>2.29</t>
  </si>
  <si>
    <t>2.30</t>
  </si>
  <si>
    <t>2.31</t>
  </si>
  <si>
    <t>2.32</t>
  </si>
  <si>
    <t>15</t>
  </si>
  <si>
    <t>OLHAL 16x13 MM -  FORNECIMENTO E INSTALAÇÃO</t>
  </si>
  <si>
    <t>16</t>
  </si>
  <si>
    <t>ARMACAO VERTICAL COM HASTE E CONTRA-PINO, EM CHAPA DE ACO GALVANIZADO 3/16", COM 1 ESTRIBO, SEM ISOLADOR</t>
  </si>
  <si>
    <t>ARRUELA LISA, REDONDA, DE LATAO POLIDO, DIAMETRO NOMINAL 5/8", DIAMETRO EXTERNO = 34 MM, DIAMETRO DO FURO = 17 MM, ESPESSURA = *2,5* MM</t>
  </si>
  <si>
    <t>1,56</t>
  </si>
  <si>
    <t>VERGALHAO ZINCADO ROSCA TOTAL, 1/4 " (6,3 MM)</t>
  </si>
  <si>
    <t>PORCA ZINCADA, SEXTAVADA, DIAMETRO 1/4"</t>
  </si>
  <si>
    <t>ARMAÇÃO SECUNDÁRIA, COM 1 ESTRIBO -  FORNECIMENTO E INSTALAÇÃO</t>
  </si>
  <si>
    <t>17</t>
  </si>
  <si>
    <t>SINAPE</t>
  </si>
  <si>
    <t>Eletricista com encargos complementares</t>
  </si>
  <si>
    <t>ISOLADOR ROLDANA -  FORNECIMENTO E INSTALAÇÃO</t>
  </si>
  <si>
    <t>18</t>
  </si>
  <si>
    <t>19</t>
  </si>
  <si>
    <t>KG.</t>
  </si>
  <si>
    <t>ALÇA PRE FORMADA -  FORNECIMENTO E INSTALAÇÃO</t>
  </si>
  <si>
    <t>20</t>
  </si>
  <si>
    <t>MANILHA SAPATILHA -  FORNECIMENTO E INSTALAÇÃO</t>
  </si>
  <si>
    <t>21</t>
  </si>
  <si>
    <t>ISOLADOR POLIMERICO -  FORNECIMENTO E INSTALAÇÃO</t>
  </si>
  <si>
    <t>22</t>
  </si>
  <si>
    <t>23</t>
  </si>
  <si>
    <t>24</t>
  </si>
  <si>
    <t>25</t>
  </si>
  <si>
    <t>26</t>
  </si>
  <si>
    <t>CABO ISOLADO COBRE  -  FORNECIMENTO E INSTALAÇÃO</t>
  </si>
  <si>
    <t>DEINFRA</t>
  </si>
  <si>
    <t>27</t>
  </si>
  <si>
    <t>CONEC CUNHA CU-SN CB 35X25-50X16MM2 VM  - FORNECIMENTO E INSTALAÇÃO</t>
  </si>
  <si>
    <t>CONEC CUNHA CU-SN CB 25MM2X25MM2 VM   - FORNECIMENTO E INSTALAÇÃO</t>
  </si>
  <si>
    <t>CONECTOR LV CU-SN CB 16-120MM2 10-70MM2  - FORNECIMENTO E INSTALAÇÃO</t>
  </si>
  <si>
    <t>CONEC CUNHA AL CB 1/0X6/16MM2-2X4/25MM2  - FORNECIMENTO E INSTALAÇÃO</t>
  </si>
  <si>
    <t>28</t>
  </si>
  <si>
    <t>ELO FUSIVEL DISTRIBUICAO H 5A 500MM  - FORNECIMENTO E INSTALAÇÃO</t>
  </si>
  <si>
    <t>ELO FUSIVEL DISTRIBUICAO K 6A 500MM  - FORNECIMENTO E INSTALAÇÃO</t>
  </si>
  <si>
    <t>SINAPI-I</t>
  </si>
  <si>
    <t>4273</t>
  </si>
  <si>
    <t xml:space="preserve">PARA-RAIOS DE DISTRIBUICAO, TENSAO NOMINAL 30 KV, CORRENTE NOMINAL DE DESCARGA 10 KA                                                                                                                                                                                                                                                                                                                                                                                                                      </t>
  </si>
  <si>
    <t xml:space="preserve">UN    </t>
  </si>
  <si>
    <t>29</t>
  </si>
  <si>
    <t>PARA-RAIOS TENSAO NOMINAL 30 KV  - FORNECIMENTO E INSTALAÇÃO</t>
  </si>
  <si>
    <t>3258</t>
  </si>
  <si>
    <t>2.33</t>
  </si>
  <si>
    <t>2.34</t>
  </si>
  <si>
    <t>2.35</t>
  </si>
  <si>
    <t>2.36</t>
  </si>
  <si>
    <t>2.37</t>
  </si>
  <si>
    <t>2.38</t>
  </si>
  <si>
    <t>2.39</t>
  </si>
  <si>
    <t>2.40</t>
  </si>
  <si>
    <t>2.42</t>
  </si>
  <si>
    <t>2.43</t>
  </si>
  <si>
    <t>2.44</t>
  </si>
  <si>
    <t>2.45</t>
  </si>
  <si>
    <t>2.46</t>
  </si>
  <si>
    <t>Elo Fusível 20K</t>
  </si>
  <si>
    <t>30</t>
  </si>
  <si>
    <t>CHAVE FUSIVEL 25Kv 100 A</t>
  </si>
  <si>
    <t>CHAVE FUSIVEL 25Kv 100 A - FORNECIMENTO E INSTALAÇÃO</t>
  </si>
  <si>
    <t>2638</t>
  </si>
  <si>
    <t>10613</t>
  </si>
  <si>
    <t>657</t>
  </si>
  <si>
    <t>CONECTOR CUNHA RAMAL I-SIMETRICO CZ  - FORNECIMENTO E INSTALAÇÃO</t>
  </si>
  <si>
    <t>31</t>
  </si>
  <si>
    <t>CRUZETA POLIMERICA 90x90x2000</t>
  </si>
  <si>
    <t>CRUZETA POLIMERICA  - FORNECIMENTO E INSTALAÇÃO</t>
  </si>
  <si>
    <t>SELA PARA CRUZETA</t>
  </si>
  <si>
    <t>32</t>
  </si>
  <si>
    <t>CABO DE COBRE COBERTO 16 mm² XLPE</t>
  </si>
  <si>
    <t>CABO DE COBRE COBERTO 16 mm²  - FORNECIMENTO E INSTALAÇÃO</t>
  </si>
  <si>
    <t>KG</t>
  </si>
  <si>
    <t>33</t>
  </si>
  <si>
    <t>ELETRODUTO DE FERRO  - FORNECIMENTO E INSTALAÇÃO</t>
  </si>
  <si>
    <t>ELETRODUTO DE PVC (4")  - FORNECIMENTO E INSTALAÇÃO</t>
  </si>
  <si>
    <t>ELETRODUTO DE PVC (3/4)  - FORNECIMENTO E INSTALAÇÃO</t>
  </si>
  <si>
    <t>34</t>
  </si>
  <si>
    <t>35</t>
  </si>
  <si>
    <t>1581</t>
  </si>
  <si>
    <t xml:space="preserve">TERMINAL A COMPRESSAO EM COBRE ESTANHADO PARA CABO 120 MM2, 1 FURO E 1 COMPRESSAO, PARA PARAFUSO DE FIXACAO M12                                                                                                                                                                                                                                                                                                                                                                                           </t>
  </si>
  <si>
    <t>36</t>
  </si>
  <si>
    <t>DISJUNTOR TRIPOLAR CAIXA MOLDADA 175A  - FORNECIMENTO E INSTALAÇÃO</t>
  </si>
  <si>
    <t>37</t>
  </si>
  <si>
    <t>38</t>
  </si>
  <si>
    <t>39</t>
  </si>
  <si>
    <t>40</t>
  </si>
  <si>
    <t>DISJUNTOR TRIPOLAR CAIXA MOLDADA 125A  - FORNECIMENTO E INSTALAÇÃO</t>
  </si>
  <si>
    <t>DISJUNTOR TRIPOLAR 50A  - FORNECIMENTO E INSTALAÇÃO</t>
  </si>
  <si>
    <t>DISJUNTOR TRIPOLAR 63A</t>
  </si>
  <si>
    <t>DISJUNTOR TRIPOLAR 63A  - FORNECIMENTO E INSTALAÇÃO</t>
  </si>
  <si>
    <t>IMPERMEABILIZANTE FLEXIVEL BRANCO DE BASE ACRILICA PARA COBERTURAS</t>
  </si>
  <si>
    <t>140</t>
  </si>
  <si>
    <t>OLIVO</t>
  </si>
  <si>
    <t>DISPOSITIVO DPS CLASSE II, 1 POLO, TENSAO MAXIMA DE 275 V, CORRENTE MAXIMA DE *45* KA (TIPO AC)</t>
  </si>
  <si>
    <t>DISPOSITIVO DPS - FORNECIMENTO E INSTALAÇÃO</t>
  </si>
  <si>
    <t>41</t>
  </si>
  <si>
    <t>CAIXA DE CONCRETO ARMADO PRE-MOLDADO, SEM FUNDO, QUADRADA, DIMENSOES DE 0,30 X 0,30 X 0,30 M</t>
  </si>
  <si>
    <t>CAIXA DE INSPEÇAO - FORNECIMENTO E INSTALAÇÃO</t>
  </si>
  <si>
    <t>88309</t>
  </si>
  <si>
    <t>PEDREIRO COM ENCARGOS COMPLEMENTARES</t>
  </si>
  <si>
    <t>88316</t>
  </si>
  <si>
    <t>SERVENTE COM ENCARGOS COMPLEMENTARES</t>
  </si>
  <si>
    <t>3.4</t>
  </si>
  <si>
    <t>3.6</t>
  </si>
  <si>
    <t>CAIXA DE INSPEÇAO  - FORNECIMENTO E INSTALAÇÃO</t>
  </si>
  <si>
    <t>42</t>
  </si>
  <si>
    <t>CONECTOR ATERRAMENTO 5/8</t>
  </si>
  <si>
    <t>3.7</t>
  </si>
  <si>
    <t>3.8</t>
  </si>
  <si>
    <t>ELETRODUTO FLEXÍVEL CORRUGADO, PEAD, DN 63 (2"), PARA REDE ENTERRADA DE DISTRIBUIÇÃO DE ENERGIA ELÉTRICA - FORNECIMENTO E INSTALAÇÃO. AF_12/2021</t>
  </si>
  <si>
    <t>UM</t>
  </si>
  <si>
    <t>Brita n°3</t>
  </si>
  <si>
    <t>M³</t>
  </si>
  <si>
    <t>CAIXA DE INSPEÇAO COM TAMPA EM AÇO  - FORNECIMENTO E INSTALAÇÃO</t>
  </si>
  <si>
    <t>4.1</t>
  </si>
  <si>
    <t>4.2</t>
  </si>
  <si>
    <t>4.3</t>
  </si>
  <si>
    <t>4.4</t>
  </si>
  <si>
    <t>4.5</t>
  </si>
  <si>
    <t>4.6</t>
  </si>
  <si>
    <t>4.7</t>
  </si>
  <si>
    <t>4.8</t>
  </si>
  <si>
    <t>4.9</t>
  </si>
  <si>
    <t>4.10</t>
  </si>
  <si>
    <t>4.11</t>
  </si>
  <si>
    <t>4.13</t>
  </si>
  <si>
    <t>4.14</t>
  </si>
  <si>
    <t>4.0 - CIVIL</t>
  </si>
  <si>
    <t>3.0 -  ATERRAMENTO</t>
  </si>
  <si>
    <t>COMPOSIÇÃO PARAMÉTRICA DE PONTO ELÉTRICO DE ILUMINAÇÃO, COM INTERRUPTOR SIMPLES, EM EDIFÍCIO RESIDENCIAL COM ELETRODUTO EMBUTIDO EM RASGOS NAS PAREDES, INCLUSO TOMADA, ELETRODUTO, CABO, RASGO E CHUMBAMENTO (SEM LUMINÁRIA E LÂMPADA). AF_11/2022</t>
  </si>
  <si>
    <t>2.0 - SUBSTAÇAO</t>
  </si>
  <si>
    <t>LUMINÁRIA TIPO PLAFON EM PLÁSTICO, DE SOBREPOR, COM 1 LÂMPADA FLUORESCENTE DE 15 W, SEM REATOR - FORNECIMENTO E INSTALAÇÃO. AF_02/2020</t>
  </si>
  <si>
    <t>4.15</t>
  </si>
  <si>
    <t>LUMINÁRIA DE EMERGÊNCIA, COM 30 LÂMPADAS LED DE 2 W, SEM REATOR - FORNECIMENTO E INSTALAÇÃO. AF_02/2020</t>
  </si>
  <si>
    <t>5.0 - ITENS A REMOVER</t>
  </si>
  <si>
    <t>PORTA EM ALUMÍNIO DE ABRIR TIPO VENEZIANA COM GUARNIÇÃO, FIXAÇÃO COM PARAFUSOS - FORNECIMENTO E INSTALAÇÃO. AF_12/2019</t>
  </si>
  <si>
    <t>4.16</t>
  </si>
  <si>
    <t>CHP</t>
  </si>
  <si>
    <t>43</t>
  </si>
  <si>
    <t>REMOÇAO DE POSTE 12 M</t>
  </si>
  <si>
    <t>5.1</t>
  </si>
  <si>
    <t>TRANSPORTE POR PRANCHA REBAIXADA</t>
  </si>
  <si>
    <t>KM</t>
  </si>
  <si>
    <t>44</t>
  </si>
  <si>
    <t>5.2</t>
  </si>
  <si>
    <t>REMOÇAO CHAVE UNIPOLAR</t>
  </si>
  <si>
    <t xml:space="preserve">REMOÇAO ESTRUTURAS N3-1, B3-1, M3-1, T3-1 </t>
  </si>
  <si>
    <t>5.3</t>
  </si>
  <si>
    <t>1.0</t>
  </si>
  <si>
    <t>Placa de advertência padrão CELESC (28x18)cm</t>
  </si>
  <si>
    <t>35,80</t>
  </si>
  <si>
    <t>TOTAL GLOBAL (SEM BDI)</t>
  </si>
  <si>
    <t>TOTAL GLOBAL (COM BDI)</t>
  </si>
  <si>
    <t>45</t>
  </si>
  <si>
    <t>4.17</t>
  </si>
  <si>
    <t>QUADRO PARA TC</t>
  </si>
  <si>
    <t>12285</t>
  </si>
  <si>
    <t>QUADRO MEDIÇAO MDR  - FORNECIMENTO E INSTALAÇÃO</t>
  </si>
  <si>
    <t>QUADRO DE DISTRIBUIÇAO DE ENERGIA EM CHAPA DE MAÇO GALVANIZADO, COM BARRAMENTO TRIFASICO ATE 150 A - FORNECIMENTO INSTALAÇAO . AF_10/2020</t>
  </si>
  <si>
    <t xml:space="preserve">TOTAL DE  INSUMOS </t>
  </si>
  <si>
    <t>TOTAL DE SERVIÇOS</t>
  </si>
  <si>
    <t>M2</t>
  </si>
  <si>
    <t>2.47</t>
  </si>
  <si>
    <t>46</t>
  </si>
  <si>
    <t>CAIXA DE CONCRETO ARMADO PRE-MOLDADO, SEM FUNDO</t>
  </si>
  <si>
    <t>TAMPA DE FERRO FUNDIDO PADRAO CELESC</t>
  </si>
  <si>
    <t>47</t>
  </si>
  <si>
    <t>CAIXA PARA QUADRO ELETRICO EM CHAPA METALICA BEP - FORNECIMENTO E INSTALAÇÃO</t>
  </si>
  <si>
    <t>1.0 - SINALIZAÇÃO</t>
  </si>
  <si>
    <t>Cliente:</t>
  </si>
  <si>
    <t>Dados da obra:</t>
  </si>
  <si>
    <t>Prefeitura Municipal de Irani</t>
  </si>
  <si>
    <t>Subestação de Medição em Baixa Tensão com Transformador em Poste Aéreo</t>
  </si>
  <si>
    <t>ART:</t>
  </si>
  <si>
    <t>8868150-1</t>
  </si>
  <si>
    <t>Endereço da obra:</t>
  </si>
  <si>
    <t>Rua João Polmann, Irani, SC, CEP:89680-000</t>
  </si>
  <si>
    <t>Tomador</t>
  </si>
  <si>
    <t>Contribuição Previdenciária</t>
  </si>
  <si>
    <t>Orçamento sem desoneração</t>
  </si>
  <si>
    <t>Conforme legislação tributária municipal, definir estimativa de percentual da base de cálculo para o ISS:</t>
  </si>
  <si>
    <t>Sobre a base de cálculo, definir a respectiva alíquota do ISS (entre 2% e 5%):</t>
  </si>
  <si>
    <t>Itens</t>
  </si>
  <si>
    <t>Siglas</t>
  </si>
  <si>
    <t>% Adotado</t>
  </si>
  <si>
    <t>Administração Central</t>
  </si>
  <si>
    <t>AC</t>
  </si>
  <si>
    <t>Seguro e Garantia</t>
  </si>
  <si>
    <t>S+G</t>
  </si>
  <si>
    <t>Risco</t>
  </si>
  <si>
    <t>R</t>
  </si>
  <si>
    <t>Despesas Financeiras</t>
  </si>
  <si>
    <t>DF</t>
  </si>
  <si>
    <t>Lucro</t>
  </si>
  <si>
    <t>L</t>
  </si>
  <si>
    <t>Tributos (impostos COFINS 3%, e  PIS 0,65%)</t>
  </si>
  <si>
    <t>CP</t>
  </si>
  <si>
    <t>Tributos (ISS, variável de acordo com o município)</t>
  </si>
  <si>
    <t>ISS</t>
  </si>
  <si>
    <t>Tributos (Contribuição Previdenciária sobre a Receita Bruta - 0% ou 4,5% - Desoneração)</t>
  </si>
  <si>
    <t>CPRB</t>
  </si>
  <si>
    <t>BDI SEM desoneração (Fórmula Acórdão TCU)</t>
  </si>
  <si>
    <t>BDI PAD</t>
  </si>
  <si>
    <t>Responsável Técnico</t>
  </si>
  <si>
    <t>CREA SC 165273-0</t>
  </si>
  <si>
    <t>2.48</t>
  </si>
  <si>
    <t>2.49</t>
  </si>
  <si>
    <t>ELETRODUTO DE FERRO, GALVANIZADO PESADO (4") - 6 m</t>
  </si>
  <si>
    <t>ELETRODUTO FLEXÍVEL CORRUGADO, PEAD, DN 90 (3"), PARA REDE ENTERRADA DE DISTRIBUIÇÃO DE ENERGIA ELÉTRICA - FORNECIMENTO E INSTALAÇÃO. AF_12/2021</t>
  </si>
  <si>
    <t>2.50</t>
  </si>
  <si>
    <t>2.51</t>
  </si>
  <si>
    <t>CABO DE COBRE FLEXÍVEL ISOLADO, 70 MM², ANTI-CHAMA 0,6/1,0 KV, PARA REDE ENTERRADA DE DISTRIBUIÇÃO DE ENERGIA ELÉTRICA - FORNECIMENTO E INSTALAÇÃO. AF_12/2021</t>
  </si>
  <si>
    <t>CABO DE COBRE FLEXÍVEL ISOLADO, 50 MM², ANTI-CHAMA 0,6/1,0 KV, PARA REDE ENTERRADA DE DISTRIBUIÇÃO DE ENERGIA ELÉTRICA - FORNECIMENTO E INSTALAÇÃO. AF_12/2021</t>
  </si>
  <si>
    <t>92982</t>
  </si>
  <si>
    <t>CABO DE COBRE FLEXÍVEL ISOLADO, 16 MM², ANTI-CHAMA 0,6/1,0 KV, PARA DISTRIBUIÇÃO - FORNECIMENTO E INSTALAÇÃO. AF_12/2015</t>
  </si>
  <si>
    <t>Declaro para os devidos fins que, conforme legislação tributária municipal, a base de cálculo deste tipo de obra corresponde à 100%, com a respectiva alíquota de 2%.
Declaro para os devidos fins que o regime de Contribuição Previdenciária sobre a Receita Bruta adotado para elaboração do orçamento foi SEM Desoneração, e que esta é a alternativa mais adequada para a Administração Pública.</t>
  </si>
  <si>
    <t>Joaçaba, outubro 2023</t>
  </si>
  <si>
    <t xml:space="preserve">Engenheiro Eletricista </t>
  </si>
  <si>
    <t>Rubens Walmorbida Neto</t>
  </si>
  <si>
    <t>40,82</t>
  </si>
  <si>
    <t>660,14</t>
  </si>
  <si>
    <t>5,47</t>
  </si>
  <si>
    <t>6,88</t>
  </si>
  <si>
    <t>8,75</t>
  </si>
  <si>
    <t>9,78</t>
  </si>
  <si>
    <t>44,56</t>
  </si>
  <si>
    <t>4,79</t>
  </si>
  <si>
    <t>13,86</t>
  </si>
  <si>
    <t>0,73</t>
  </si>
  <si>
    <t>14,38</t>
  </si>
  <si>
    <t>QUADRO DE MEDIÇÃO DMR</t>
  </si>
  <si>
    <t>SINAPI (08.23), ORSE (09.23), DEINFRA (21), MERCADO</t>
  </si>
  <si>
    <t>LOCACAO CONVENCIONAL DE OBRA, UTILIZANDO GABARITO DE TÁBUAS CORRIDAS PONTALETADAS A CADA 2,00M -  2 UTILIZAÇÕES. AF_10/2018</t>
  </si>
  <si>
    <t>COMPOSIÇÃO PARAMÉTRICA PARA EXECUÇÃO DE ESTRUTURAS DE CONCRETO ARMADO, PARA EDIFICAÇÃO INSTITUCIONAL TÉRREA, FCK = 25 MPA. AF_11/2022</t>
  </si>
  <si>
    <t>SAPATAS 0,6X0,6X0,3M</t>
  </si>
  <si>
    <t>CONSTRUÇÃO CIVIL</t>
  </si>
  <si>
    <t>PILAR DE FUNDAÇÃO 0,15X0,30M  H=1,50M</t>
  </si>
  <si>
    <t>VIGA BALDRAME 0,15X0,30M</t>
  </si>
  <si>
    <t>PILAR 0,15X0,30M H=2,30M</t>
  </si>
  <si>
    <t>VIGA DE COBERTURA 0,15X0,30M</t>
  </si>
  <si>
    <t>PISO DE CONCRETO E CONTRAPISO</t>
  </si>
  <si>
    <t>EXECUÇÃO DE PASSEIO (CALÇADA) OU PISO DE CONCRETO COM CONCRETO MOLDADO IN LOCO, FEITO EM OBRA, ACABAMENTO CONVENCIONAL, ESPESSURA 8 CM, ARMADO. AF_08/2022</t>
  </si>
  <si>
    <t>ARGAMASSA TRAÇO 1:4 (EM VOLUME DE CIMENTO E AREIA MÉDIA ÚMIDA) PARA CONTRAPISO, PREPARO MECÂNICO COM BETONEIRA 400 L. AF_08/2019</t>
  </si>
  <si>
    <t>94994</t>
  </si>
  <si>
    <t>87301</t>
  </si>
  <si>
    <t>LAJE PRÉ-MOLDADA - COBERTURA</t>
  </si>
  <si>
    <t>101964</t>
  </si>
  <si>
    <t>LAJE PRÉ-MOLDADA UNIDIRECIONAL, BIAPOIADA, PARA FORRO, ENCHIMENTO EM CERÂMICA, VIGOTA CONVENCIONAL, ALTURA TOTAL DA LAJE (ENCHIMENTO+CAPA) = (8+3). AF_11/2020_PA</t>
  </si>
  <si>
    <t xml:space="preserve">ALVENARIA DE VEDAÇÃO  </t>
  </si>
  <si>
    <t>103328</t>
  </si>
  <si>
    <t>ALVENARIA DE VEDAÇÃO DE BLOCOS CERÂMICOS FURADOS NA HORIZONTAL DE 9X19X19 CM (ESPESSURA 9 CM) E ARGAMASSA DE ASSENTAMENTO COM PREPARO EM BETONEIRA. AF_12/2021</t>
  </si>
  <si>
    <t>REVESTIMENTO INTERNO E EXTERNO</t>
  </si>
  <si>
    <t>87879</t>
  </si>
  <si>
    <t>CHAPISCO APLICADO EM ALVENARIAS E ESTRUTURAS DE CONCRETO INTERNAS, COM COLHER DE PEDREIRO.  ARGAMASSA TRAÇO 1:3 COM PREPARO EM BETONEIRA 400L. AF_10/2022</t>
  </si>
  <si>
    <t>87894</t>
  </si>
  <si>
    <t>CHAPISCO APLICADO EM ALVENARIA (SEM PRESENÇA DE VÃOS) E ESTRUTURAS DE CONCRETO DE FACHADA, COM COLHER DE PEDREIRO.  ARGAMASSA TRAÇO 1:3 COM PREPARO EM BETONEIRA 400L. AF_10/2022</t>
  </si>
  <si>
    <t>87529</t>
  </si>
  <si>
    <t>MASSA ÚNICA, PARA RECEBIMENTO DE PINTURA, EM ARGAMASSA TRAÇO 1:2:8, PREPARO MECÂNICO COM BETONEIRA 400L, APLICADA MANUALMENTE EM FACES INTERNAS DE PAREDES, ESPESSURA DE 20MM, COM EXECUÇÃO DE TALISCAS. AF_06/2014</t>
  </si>
  <si>
    <t>87775</t>
  </si>
  <si>
    <t>EMBOÇO OU MASSA ÚNICA EM ARGAMASSA TRAÇO 1:2:8, PREPARO MECÂNICO COM BETONEIRA 400 L, APLICADA MANUALMENTE EM PANOS DE FACHADA COM PRESENÇA DE VÃOS, ESPESSURA DE 25 MM. AF_08/2022</t>
  </si>
  <si>
    <t>88494</t>
  </si>
  <si>
    <t>EMASSAMENTO COM MASSA LÁTEX, APLICAÇÃO EM TETO, UMA DEMÃO, LIXAMENTO MANUAL. AF_04/2023</t>
  </si>
  <si>
    <t>88495</t>
  </si>
  <si>
    <t>EMASSAMENTO COM MASSA LÁTEX, APLICAÇÃO EM PAREDE, UMA DEMÃO, LIXAMENTO MANUAL. AF_04/2023</t>
  </si>
  <si>
    <t>PINTURA</t>
  </si>
  <si>
    <t>88485</t>
  </si>
  <si>
    <t>FUNDO SELADOR ACRÍLICO, APLICAÇÃO MANUAL EM PAREDE, UMA DEMÃO. AF_04/2023</t>
  </si>
  <si>
    <t>88484</t>
  </si>
  <si>
    <t>FUNDO SELADOR ACRÍLICO, APLICAÇÃO MANUAL EM TETO, UMA DEMÃO. AF_04/2023</t>
  </si>
  <si>
    <t>88489</t>
  </si>
  <si>
    <t>PINTURA LÁTEX ACRÍLICA PREMIUM, APLICAÇÃO MANUAL EM PAREDES, DUAS DEMÃOS. AF_04/2023</t>
  </si>
  <si>
    <t>88488</t>
  </si>
  <si>
    <t>PINTURA LÁTEX ACRÍLICA PREMIUM, APLICAÇÃO MANUAL EM TETO, DUAS DEMÃOS. AF_04/2023</t>
  </si>
  <si>
    <t>ESQUADRIAS</t>
  </si>
  <si>
    <t>91341</t>
  </si>
  <si>
    <t>3080</t>
  </si>
  <si>
    <t>FECHADURA ESPELHO PARA PORTA EXTERNA, EM ACO INOX (MAQUINA, TESTA E CONTRA-TESTA) E EM ZAMAC (MACANETA, LINGUETA E TRINCOS) COM ACABAMENTO CROMADO, MAQUINA DE 40 MM, INCLUINDO CHAVE TIPO CILINDRO</t>
  </si>
  <si>
    <t xml:space="preserve">CJ    </t>
  </si>
  <si>
    <t>99861</t>
  </si>
  <si>
    <t>GRADIL EM FERRO FIXADO EM VÃOS DE JANELAS, FORMADO POR BARRAS CHATAS DE 25X4,8 MM. AF_04/2019</t>
  </si>
  <si>
    <t>INSTALAÇÕES ELÉTRICAS</t>
  </si>
  <si>
    <t>97589</t>
  </si>
  <si>
    <t>104473</t>
  </si>
  <si>
    <t>104479</t>
  </si>
  <si>
    <t>COMPOSIÇÃO PARAMÉTRICA DE PONTO ELÉTRICO DE TOMADA DE USO GERAL 2P+T (10A/250V) EM EDIFÍCIO RESIDENCIAL COM ELETRODUTO EMBUTIDO SEM NECESSIDADE DE RASGOS, INCLUSO TOMADA, ELETRODUTO, CABO E QUEBRA. AF_11/2022</t>
  </si>
  <si>
    <t>97599</t>
  </si>
  <si>
    <t>SERVIÇOS FINAIS</t>
  </si>
  <si>
    <t>ESTRADO DE BORRACHA ISOLANTE 15 KV - 1000X1000X25MM</t>
  </si>
  <si>
    <t>2.41</t>
  </si>
  <si>
    <t>3.5</t>
  </si>
  <si>
    <t>4.12</t>
  </si>
  <si>
    <t>4.18</t>
  </si>
  <si>
    <t>4.19</t>
  </si>
  <si>
    <t>4.20</t>
  </si>
  <si>
    <t>4.21</t>
  </si>
  <si>
    <t>4.22</t>
  </si>
  <si>
    <t>4.23</t>
  </si>
  <si>
    <t>4.24</t>
  </si>
  <si>
    <t>4.25</t>
  </si>
  <si>
    <t>4.26</t>
  </si>
  <si>
    <t>4.27</t>
  </si>
  <si>
    <t>4.28</t>
  </si>
  <si>
    <t>4.29</t>
  </si>
  <si>
    <t>102105</t>
  </si>
  <si>
    <t>BDI 1</t>
  </si>
  <si>
    <t>Composição</t>
  </si>
  <si>
    <t>PARAFUSO CAB QUADRADA GALV 16X150X80MM - FORNECIMENTO E INSTALAÇÃO</t>
  </si>
  <si>
    <t>CONECTOR CUNHA COM ESTRIBO - FORNECIMENTO E INSTALAÇÃO</t>
  </si>
  <si>
    <t>OLHAL 16X13MM - FORNECIMENTO E INSTALAÇÃO</t>
  </si>
  <si>
    <t>ISOLADOR ROLDANA - FORNECIMENTO E INSTALAÇÃO</t>
  </si>
  <si>
    <t>CABO ISOLADO COBRE - FORNECIMENTO E INSTALAÇÃO</t>
  </si>
  <si>
    <t>ISOLADOR POLIMÉRICO - FORNECIMENTO E INSTALAÇÃO</t>
  </si>
  <si>
    <t>CONECTOR CUNHA AL CB 1/0X6/16MM2-2X4/25MM2 - FORNECIMENTO E INSTALAÇÃO</t>
  </si>
  <si>
    <t xml:space="preserve">PARA-RAIOS DE DISTRIBUICAO, TENSAO NOMINAL 30 KV, CORRENTE NOMINAL DE DESCARGA 10 KA    </t>
  </si>
  <si>
    <t>CRUZETA POLIMÉRICA - FORNECIMENTO E INSTALAÇÃO</t>
  </si>
  <si>
    <t>DISJUNTOR TRIPOLAR 63A - FORNECIMENTO E INSTALAÇÃO</t>
  </si>
  <si>
    <t>CAIXA DE INSPEÇÃO - FORNECIMENTO E INSTALAÇÃO</t>
  </si>
  <si>
    <t>CAIXA DE INSPEÇÃO COM TAMPA EM AÇO - FORNECIMENTO E INSTALAÇÃO</t>
  </si>
  <si>
    <t>QUADRO MEDIÇÃO MDR - FORNECIMENTO E INSTALAÇÃO</t>
  </si>
  <si>
    <t>Cotação</t>
  </si>
  <si>
    <t>101880</t>
  </si>
  <si>
    <t>QUADRO DE DISTRIBUIÇÃO DE ENERGIA EM CHAPA DE AÇO GALVANIZADO, DE EMBUTIR, COM BARRAMENTO TRIFÁSICO, PARA 30 DISJUNTORES DIN 150A - FORNECIMENTO E INSTALAÇÃO. AF_10/2020</t>
  </si>
  <si>
    <t>97668</t>
  </si>
  <si>
    <t>97669</t>
  </si>
  <si>
    <t>92990</t>
  </si>
  <si>
    <t>92988</t>
  </si>
  <si>
    <t>erro na digitação, olhal correto SINAPI</t>
  </si>
  <si>
    <t>1094</t>
  </si>
  <si>
    <t>11297</t>
  </si>
  <si>
    <t>39996</t>
  </si>
  <si>
    <t>101,01</t>
  </si>
  <si>
    <t>27,56</t>
  </si>
  <si>
    <t>CONECTOR CUNHA I CINZA</t>
  </si>
  <si>
    <t>50,17</t>
  </si>
  <si>
    <t>DISJUNTOR TRIPOLAR 175 A, PADRAO NEMA</t>
  </si>
  <si>
    <t>TERMINAL A COMPRESSAO EM COBRE ESTANHADO PARA CABO 120 MM2, 1 FURO E 1 COMPRESSAO, PARA PARAFUSO DE FIXACAO M12</t>
  </si>
  <si>
    <t>DISJUNTOR TRIPOLAR 125 A, PADRAO NEMA</t>
  </si>
  <si>
    <t>DISJUNTOR TRIPOLAR 50 A, PADRAO NEMA</t>
  </si>
  <si>
    <t>86,44</t>
  </si>
  <si>
    <t>304,03</t>
  </si>
  <si>
    <t>577,96</t>
  </si>
  <si>
    <t>FONTE</t>
  </si>
  <si>
    <t>CÓDIGO</t>
  </si>
  <si>
    <t>DESCRIÇÃO</t>
  </si>
  <si>
    <t>UNIDADE</t>
  </si>
  <si>
    <t>TAMPA DE FERRO FUNDIDO - PADRÃO CELESC</t>
  </si>
  <si>
    <t>EMPRESA</t>
  </si>
  <si>
    <t>DATA COTAÇÃO</t>
  </si>
  <si>
    <t>18/09/2023</t>
  </si>
  <si>
    <t>PICKLER EMPREENDIMENTOS</t>
  </si>
  <si>
    <t>VALOR</t>
  </si>
  <si>
    <t>CAIXA DE PASSAGEM/ LUZ / TELEFONIA, DE EMBUTIR,  EM CHAPA DE ACO GALVANIZADO, DIMENSOES 40 X 40 X *12* CM (PADRAO CONCESSIONARIA LOCAL)</t>
  </si>
  <si>
    <t>96985</t>
  </si>
  <si>
    <t>96977</t>
  </si>
  <si>
    <t>CAIXA PARA BEP NÃO FOI ENCONTRADO</t>
  </si>
  <si>
    <t>Esse FOI ALTERADO - CRIADO COMPOSIÇÃO CORRIGIDA</t>
  </si>
  <si>
    <t>Este ITEM ESTAVA DIGITADO ERRADO/QUANDTIDADES NA PLANILHAS REFERENCIA - FOI CORRIGIDO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</si>
</sst>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_(\ #,##0.00_);_(\ \(#,##0.00\);_(\ &quot;-&quot;??_);_(@_)"/>
    <numFmt numFmtId="165" formatCode="0.0%"/>
  </numFmts>
  <fonts count="20" x14ac:knownFonts="1">
    <font>
      <sz val="11"/>
      <color theme="1"/>
      <name val="Calibri"/>
      <family val="2"/>
      <scheme val="minor"/>
    </font>
    <font>
      <sz val="11"/>
      <color theme="1"/>
      <name val="Calibri"/>
      <family val="2"/>
      <scheme val="minor"/>
    </font>
    <font>
      <sz val="11"/>
      <color rgb="FF9C5700"/>
      <name val="Calibri"/>
      <family val="2"/>
      <scheme val="minor"/>
    </font>
    <font>
      <sz val="10"/>
      <color theme="1"/>
      <name val="Calibri"/>
      <family val="2"/>
      <scheme val="minor"/>
    </font>
    <font>
      <sz val="10"/>
      <color rgb="FF000000"/>
      <name val="Calibri"/>
      <family val="2"/>
      <scheme val="minor"/>
    </font>
    <font>
      <sz val="8"/>
      <name val="Calibri"/>
      <family val="2"/>
      <scheme val="minor"/>
    </font>
    <font>
      <b/>
      <sz val="10"/>
      <name val="Calibri"/>
      <family val="2"/>
      <scheme val="minor"/>
    </font>
    <font>
      <b/>
      <sz val="10"/>
      <color rgb="FFFF0000"/>
      <name val="Calibri"/>
      <family val="2"/>
      <scheme val="minor"/>
    </font>
    <font>
      <b/>
      <sz val="10"/>
      <color theme="1"/>
      <name val="Calibri"/>
      <family val="2"/>
      <scheme val="minor"/>
    </font>
    <font>
      <sz val="10"/>
      <name val="Calibri"/>
      <family val="2"/>
      <scheme val="minor"/>
    </font>
    <font>
      <sz val="11"/>
      <color rgb="FF006100"/>
      <name val="Calibri"/>
      <family val="2"/>
      <scheme val="minor"/>
    </font>
    <font>
      <sz val="10"/>
      <name val="Arial"/>
      <family val="2"/>
    </font>
    <font>
      <sz val="9"/>
      <name val="Arial"/>
      <family val="2"/>
    </font>
    <font>
      <sz val="10"/>
      <color rgb="FFFF0000"/>
      <name val="Calibri"/>
      <family val="2"/>
      <scheme val="minor"/>
    </font>
    <font>
      <sz val="9"/>
      <name val="Calibri"/>
      <family val="2"/>
      <scheme val="minor"/>
    </font>
    <font>
      <sz val="8"/>
      <name val="Calibri"/>
      <family val="2"/>
    </font>
    <font>
      <sz val="8"/>
      <color rgb="FF000000"/>
      <name val="Verdana"/>
      <family val="2"/>
    </font>
    <font>
      <sz val="10"/>
      <name val="Calibri"/>
      <family val="2"/>
    </font>
    <font>
      <b/>
      <sz val="8"/>
      <name val="Calibri"/>
      <family val="2"/>
    </font>
    <font>
      <sz val="11"/>
      <name val="Calibri"/>
      <family val="2"/>
      <scheme val="minor"/>
    </font>
  </fonts>
  <fills count="9">
    <fill>
      <patternFill patternType="none"/>
    </fill>
    <fill>
      <patternFill patternType="gray125"/>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44" fontId="1" fillId="0" borderId="0" applyFont="0" applyFill="0" applyBorder="0" applyAlignment="0" applyProtection="0"/>
    <xf numFmtId="0" fontId="2" fillId="2" borderId="0" applyNumberFormat="0" applyBorder="0" applyAlignment="0" applyProtection="0"/>
    <xf numFmtId="0" fontId="1" fillId="3" borderId="1" applyNumberFormat="0" applyFont="0" applyAlignment="0" applyProtection="0"/>
    <xf numFmtId="9" fontId="1" fillId="0" borderId="0" applyFont="0" applyFill="0" applyBorder="0" applyAlignment="0" applyProtection="0"/>
    <xf numFmtId="0" fontId="10" fillId="6" borderId="0" applyNumberFormat="0" applyBorder="0" applyAlignment="0" applyProtection="0"/>
    <xf numFmtId="0" fontId="11" fillId="0" borderId="0"/>
    <xf numFmtId="0" fontId="12" fillId="0" borderId="0"/>
    <xf numFmtId="43" fontId="1" fillId="0" borderId="0" applyFont="0" applyFill="0" applyBorder="0" applyAlignment="0" applyProtection="0"/>
  </cellStyleXfs>
  <cellXfs count="189">
    <xf numFmtId="0" fontId="0" fillId="0" borderId="0" xfId="0"/>
    <xf numFmtId="49" fontId="6" fillId="4" borderId="2" xfId="3" applyNumberFormat="1" applyFont="1" applyFill="1" applyBorder="1" applyAlignment="1" applyProtection="1">
      <alignment horizontal="center" vertical="top" wrapText="1"/>
      <protection locked="0"/>
    </xf>
    <xf numFmtId="49" fontId="6" fillId="0" borderId="2" xfId="3" applyNumberFormat="1" applyFont="1" applyFill="1" applyBorder="1" applyAlignment="1" applyProtection="1">
      <alignment horizontal="center" vertical="top" wrapText="1"/>
      <protection locked="0"/>
    </xf>
    <xf numFmtId="49" fontId="9" fillId="0" borderId="2" xfId="0" applyNumberFormat="1" applyFont="1" applyBorder="1" applyAlignment="1" applyProtection="1">
      <alignment horizontal="center" vertical="top" wrapText="1"/>
      <protection locked="0"/>
    </xf>
    <xf numFmtId="0" fontId="9" fillId="0" borderId="2" xfId="0" applyFont="1" applyBorder="1" applyAlignment="1">
      <alignment horizontal="left" vertical="top" wrapText="1"/>
    </xf>
    <xf numFmtId="0" fontId="9" fillId="0" borderId="2" xfId="0" applyFont="1" applyBorder="1" applyAlignment="1">
      <alignment horizontal="center" vertical="top" wrapText="1"/>
    </xf>
    <xf numFmtId="0" fontId="9" fillId="0" borderId="2" xfId="0" applyFont="1" applyBorder="1" applyAlignment="1" applyProtection="1">
      <alignment horizontal="center" vertical="top" wrapText="1"/>
      <protection locked="0"/>
    </xf>
    <xf numFmtId="4" fontId="9" fillId="0" borderId="2" xfId="0" applyNumberFormat="1" applyFont="1" applyBorder="1" applyAlignment="1">
      <alignment horizontal="right" vertical="top" wrapText="1"/>
    </xf>
    <xf numFmtId="0" fontId="3" fillId="0" borderId="0" xfId="0" applyFont="1" applyAlignment="1">
      <alignment horizontal="center" vertical="top" wrapText="1"/>
    </xf>
    <xf numFmtId="0" fontId="3" fillId="0" borderId="0" xfId="0" applyFont="1" applyAlignment="1">
      <alignment vertical="top" wrapText="1"/>
    </xf>
    <xf numFmtId="4" fontId="3" fillId="0" borderId="0" xfId="0" applyNumberFormat="1" applyFont="1" applyAlignment="1">
      <alignment horizontal="right" vertical="top" wrapText="1"/>
    </xf>
    <xf numFmtId="0" fontId="6" fillId="0" borderId="2" xfId="2" applyFont="1" applyFill="1" applyBorder="1" applyAlignment="1">
      <alignment horizontal="center" vertical="top" wrapText="1"/>
    </xf>
    <xf numFmtId="0" fontId="9" fillId="0" borderId="0" xfId="0" applyFont="1" applyAlignment="1">
      <alignment vertical="top" wrapText="1"/>
    </xf>
    <xf numFmtId="4" fontId="3" fillId="0" borderId="2" xfId="0" applyNumberFormat="1" applyFont="1" applyBorder="1" applyAlignment="1">
      <alignment horizontal="right" vertical="top" wrapText="1"/>
    </xf>
    <xf numFmtId="0" fontId="9" fillId="0" borderId="2" xfId="0" applyFont="1" applyBorder="1" applyAlignment="1">
      <alignment horizontal="center" vertical="top"/>
    </xf>
    <xf numFmtId="0" fontId="9" fillId="0" borderId="0" xfId="0" applyFont="1" applyAlignment="1">
      <alignment horizontal="center" vertical="top"/>
    </xf>
    <xf numFmtId="1" fontId="6" fillId="0" borderId="2" xfId="2" applyNumberFormat="1" applyFont="1" applyFill="1" applyBorder="1" applyAlignment="1">
      <alignment horizontal="center" vertical="top" wrapText="1"/>
    </xf>
    <xf numFmtId="0" fontId="9" fillId="0" borderId="2" xfId="2" applyFont="1" applyFill="1" applyBorder="1" applyAlignment="1">
      <alignment horizontal="center" vertical="top" wrapText="1"/>
    </xf>
    <xf numFmtId="49" fontId="9" fillId="0" borderId="2" xfId="3" applyNumberFormat="1" applyFont="1" applyFill="1" applyBorder="1" applyAlignment="1" applyProtection="1">
      <alignment horizontal="center" vertical="top" wrapText="1"/>
      <protection locked="0"/>
    </xf>
    <xf numFmtId="49" fontId="9" fillId="0" borderId="2" xfId="3" applyNumberFormat="1" applyFont="1" applyFill="1" applyBorder="1" applyAlignment="1" applyProtection="1">
      <alignment horizontal="left" vertical="top" wrapText="1"/>
      <protection locked="0"/>
    </xf>
    <xf numFmtId="0" fontId="9" fillId="7" borderId="2" xfId="0" applyFont="1" applyFill="1" applyBorder="1" applyAlignment="1">
      <alignment horizontal="left" vertical="top" wrapText="1"/>
    </xf>
    <xf numFmtId="0" fontId="3" fillId="0" borderId="0" xfId="0" applyFont="1" applyAlignment="1">
      <alignment vertical="top"/>
    </xf>
    <xf numFmtId="1" fontId="9" fillId="0" borderId="2" xfId="2" applyNumberFormat="1" applyFont="1" applyFill="1" applyBorder="1" applyAlignment="1">
      <alignment horizontal="center" vertical="top"/>
    </xf>
    <xf numFmtId="0" fontId="9" fillId="0" borderId="2" xfId="2" applyFont="1" applyFill="1" applyBorder="1" applyAlignment="1">
      <alignment horizontal="left" vertical="top" wrapText="1"/>
    </xf>
    <xf numFmtId="1" fontId="9" fillId="0" borderId="2" xfId="2" applyNumberFormat="1" applyFont="1" applyFill="1" applyBorder="1" applyAlignment="1">
      <alignment horizontal="center" vertical="top" wrapText="1"/>
    </xf>
    <xf numFmtId="4" fontId="9" fillId="0" borderId="2" xfId="0" applyNumberFormat="1" applyFont="1" applyBorder="1" applyAlignment="1">
      <alignment horizontal="right" vertical="top"/>
    </xf>
    <xf numFmtId="0" fontId="3" fillId="7" borderId="2" xfId="0" applyFont="1" applyFill="1" applyBorder="1" applyAlignment="1">
      <alignment horizontal="left" vertical="top" wrapText="1"/>
    </xf>
    <xf numFmtId="0" fontId="3" fillId="0" borderId="2" xfId="0" applyFont="1" applyBorder="1" applyAlignment="1">
      <alignment horizontal="left" vertical="top" wrapText="1" readingOrder="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9" fillId="7" borderId="2" xfId="2" applyFont="1" applyFill="1" applyBorder="1" applyAlignment="1">
      <alignment horizontal="center" vertical="top" wrapText="1"/>
    </xf>
    <xf numFmtId="0" fontId="9" fillId="7" borderId="2" xfId="2" applyFont="1" applyFill="1" applyBorder="1" applyAlignment="1">
      <alignment horizontal="left" vertical="top" wrapText="1"/>
    </xf>
    <xf numFmtId="0" fontId="4" fillId="0" borderId="2" xfId="0" applyFont="1" applyBorder="1" applyAlignment="1">
      <alignment horizontal="center" vertical="top" wrapText="1"/>
    </xf>
    <xf numFmtId="0" fontId="4" fillId="0" borderId="2" xfId="0" applyFont="1" applyBorder="1" applyAlignment="1">
      <alignment vertical="top" wrapText="1"/>
    </xf>
    <xf numFmtId="0" fontId="9" fillId="0" borderId="2" xfId="2" applyFont="1" applyFill="1" applyBorder="1" applyAlignment="1">
      <alignment horizontal="left" vertical="top"/>
    </xf>
    <xf numFmtId="49" fontId="9" fillId="0" borderId="2" xfId="2" applyNumberFormat="1" applyFont="1" applyFill="1" applyBorder="1" applyAlignment="1">
      <alignment horizontal="left" vertical="top" wrapText="1"/>
    </xf>
    <xf numFmtId="0" fontId="3" fillId="0" borderId="2" xfId="0" applyFont="1" applyBorder="1" applyAlignment="1">
      <alignment vertical="top" wrapText="1"/>
    </xf>
    <xf numFmtId="0" fontId="9" fillId="7" borderId="2" xfId="0" applyFont="1" applyFill="1" applyBorder="1" applyAlignment="1">
      <alignment horizontal="center" vertical="top" wrapText="1"/>
    </xf>
    <xf numFmtId="0" fontId="4" fillId="0" borderId="2" xfId="0" applyFont="1" applyBorder="1" applyAlignment="1">
      <alignment horizontal="left" vertical="top" wrapText="1"/>
    </xf>
    <xf numFmtId="0" fontId="4" fillId="0" borderId="0" xfId="0" applyFont="1" applyAlignment="1">
      <alignment horizontal="center" vertical="top" wrapText="1"/>
    </xf>
    <xf numFmtId="4" fontId="6" fillId="0" borderId="2" xfId="2" applyNumberFormat="1" applyFont="1" applyFill="1" applyBorder="1" applyAlignment="1">
      <alignment horizontal="right" vertical="top" wrapText="1"/>
    </xf>
    <xf numFmtId="4" fontId="9" fillId="0" borderId="2" xfId="2" applyNumberFormat="1" applyFont="1" applyFill="1" applyBorder="1" applyAlignment="1">
      <alignment horizontal="right" vertical="top" wrapText="1"/>
    </xf>
    <xf numFmtId="4" fontId="6" fillId="0" borderId="2" xfId="0" applyNumberFormat="1" applyFont="1" applyBorder="1" applyAlignment="1">
      <alignment horizontal="right" vertical="top" wrapText="1"/>
    </xf>
    <xf numFmtId="4" fontId="9" fillId="0" borderId="2" xfId="2" applyNumberFormat="1" applyFont="1" applyFill="1" applyBorder="1" applyAlignment="1">
      <alignment horizontal="right" vertical="top"/>
    </xf>
    <xf numFmtId="1" fontId="9" fillId="7" borderId="2" xfId="5" applyNumberFormat="1" applyFont="1" applyFill="1" applyBorder="1" applyAlignment="1">
      <alignment horizontal="center" vertical="top" wrapText="1"/>
    </xf>
    <xf numFmtId="1" fontId="9" fillId="7" borderId="2" xfId="2" applyNumberFormat="1" applyFont="1" applyFill="1" applyBorder="1" applyAlignment="1">
      <alignment horizontal="center" vertical="top" wrapText="1"/>
    </xf>
    <xf numFmtId="9" fontId="3" fillId="0" borderId="2" xfId="4" applyFont="1" applyFill="1" applyBorder="1" applyAlignment="1">
      <alignment horizontal="center" vertical="top"/>
    </xf>
    <xf numFmtId="0" fontId="6" fillId="0" borderId="2" xfId="6" applyFont="1" applyBorder="1" applyAlignment="1">
      <alignment horizontal="center" vertical="top"/>
    </xf>
    <xf numFmtId="4" fontId="6" fillId="0" borderId="2" xfId="6" applyNumberFormat="1" applyFont="1" applyBorder="1" applyAlignment="1">
      <alignment horizontal="center" vertical="top" wrapText="1"/>
    </xf>
    <xf numFmtId="0" fontId="9" fillId="0" borderId="2" xfId="6" applyFont="1" applyBorder="1" applyAlignment="1">
      <alignment horizontal="center" vertical="top"/>
    </xf>
    <xf numFmtId="10" fontId="9" fillId="0" borderId="2" xfId="6" applyNumberFormat="1" applyFont="1" applyBorder="1" applyAlignment="1" applyProtection="1">
      <alignment horizontal="center" vertical="top"/>
      <protection locked="0"/>
    </xf>
    <xf numFmtId="10" fontId="9" fillId="0" borderId="2" xfId="6" applyNumberFormat="1" applyFont="1" applyBorder="1" applyAlignment="1">
      <alignment horizontal="center" vertical="top"/>
    </xf>
    <xf numFmtId="0" fontId="9" fillId="0" borderId="2" xfId="6" applyFont="1" applyBorder="1" applyAlignment="1">
      <alignment horizontal="center" vertical="top" wrapText="1"/>
    </xf>
    <xf numFmtId="0" fontId="3" fillId="0" borderId="0" xfId="6" applyFont="1" applyAlignment="1">
      <alignment vertical="top"/>
    </xf>
    <xf numFmtId="0" fontId="9" fillId="7" borderId="2" xfId="0" applyFont="1" applyFill="1" applyBorder="1" applyAlignment="1">
      <alignment vertical="top" wrapText="1"/>
    </xf>
    <xf numFmtId="0" fontId="13" fillId="0" borderId="0" xfId="0" applyFont="1" applyAlignment="1">
      <alignment vertical="top"/>
    </xf>
    <xf numFmtId="4" fontId="13" fillId="0" borderId="0" xfId="0" applyNumberFormat="1" applyFont="1" applyAlignment="1">
      <alignment vertical="top"/>
    </xf>
    <xf numFmtId="4" fontId="9" fillId="0" borderId="2" xfId="1" applyNumberFormat="1" applyFont="1" applyFill="1" applyBorder="1" applyAlignment="1">
      <alignment horizontal="right" vertical="top" wrapText="1"/>
    </xf>
    <xf numFmtId="4" fontId="9" fillId="0" borderId="2" xfId="1" applyNumberFormat="1" applyFont="1" applyBorder="1" applyAlignment="1">
      <alignment horizontal="right" vertical="top" wrapText="1"/>
    </xf>
    <xf numFmtId="4" fontId="9" fillId="0" borderId="0" xfId="6" applyNumberFormat="1" applyFont="1" applyAlignment="1">
      <alignment vertical="top"/>
    </xf>
    <xf numFmtId="0" fontId="18" fillId="7" borderId="2" xfId="0" applyFont="1" applyFill="1" applyBorder="1" applyAlignment="1">
      <alignment horizontal="center"/>
    </xf>
    <xf numFmtId="0" fontId="18" fillId="7" borderId="2" xfId="0" applyFont="1" applyFill="1" applyBorder="1"/>
    <xf numFmtId="0" fontId="15" fillId="7" borderId="2" xfId="0" applyFont="1" applyFill="1" applyBorder="1" applyAlignment="1">
      <alignment horizontal="center"/>
    </xf>
    <xf numFmtId="49" fontId="18" fillId="4" borderId="2" xfId="0" applyNumberFormat="1" applyFont="1" applyFill="1" applyBorder="1" applyAlignment="1" applyProtection="1">
      <alignment wrapText="1"/>
      <protection locked="0"/>
    </xf>
    <xf numFmtId="0" fontId="18" fillId="4" borderId="2" xfId="0" applyFont="1" applyFill="1" applyBorder="1" applyAlignment="1">
      <alignment horizontal="center" vertical="center"/>
    </xf>
    <xf numFmtId="49" fontId="18" fillId="4" borderId="2" xfId="0" quotePrefix="1" applyNumberFormat="1" applyFont="1" applyFill="1" applyBorder="1" applyAlignment="1" applyProtection="1">
      <alignment horizontal="center" vertical="center" wrapText="1"/>
      <protection locked="0"/>
    </xf>
    <xf numFmtId="49" fontId="18" fillId="4" borderId="2" xfId="0" applyNumberFormat="1" applyFont="1" applyFill="1" applyBorder="1" applyAlignment="1" applyProtection="1">
      <alignment horizontal="center" vertical="center" wrapText="1"/>
      <protection locked="0"/>
    </xf>
    <xf numFmtId="4" fontId="6" fillId="0" borderId="2" xfId="2" quotePrefix="1" applyNumberFormat="1" applyFont="1" applyFill="1" applyBorder="1" applyAlignment="1">
      <alignment horizontal="right" vertical="top" wrapText="1"/>
    </xf>
    <xf numFmtId="0" fontId="9" fillId="0" borderId="0" xfId="0" applyFont="1" applyAlignment="1">
      <alignment vertical="top"/>
    </xf>
    <xf numFmtId="0" fontId="9" fillId="0" borderId="2" xfId="0" applyFont="1" applyBorder="1" applyAlignment="1">
      <alignment horizontal="left" vertical="top"/>
    </xf>
    <xf numFmtId="4" fontId="9" fillId="0" borderId="2" xfId="1" applyNumberFormat="1" applyFont="1" applyFill="1" applyBorder="1" applyAlignment="1">
      <alignment horizontal="right" vertical="top"/>
    </xf>
    <xf numFmtId="1" fontId="9" fillId="0" borderId="2" xfId="0" applyNumberFormat="1" applyFont="1" applyBorder="1" applyAlignment="1">
      <alignment horizontal="center" vertical="top" wrapText="1" shrinkToFit="1"/>
    </xf>
    <xf numFmtId="4" fontId="4" fillId="0" borderId="2" xfId="0" applyNumberFormat="1" applyFont="1" applyBorder="1" applyAlignment="1">
      <alignment horizontal="right" vertical="top" wrapText="1"/>
    </xf>
    <xf numFmtId="0" fontId="3" fillId="0" borderId="2" xfId="0" applyFont="1" applyBorder="1" applyAlignment="1">
      <alignment horizontal="center" vertical="top" wrapText="1" readingOrder="1"/>
    </xf>
    <xf numFmtId="1" fontId="3" fillId="0" borderId="2" xfId="0" applyNumberFormat="1" applyFont="1" applyBorder="1" applyAlignment="1">
      <alignment horizontal="center" vertical="top" wrapText="1" readingOrder="1"/>
    </xf>
    <xf numFmtId="4" fontId="3" fillId="7" borderId="2" xfId="1" applyNumberFormat="1" applyFont="1" applyFill="1" applyBorder="1" applyAlignment="1">
      <alignment horizontal="right" vertical="top" wrapText="1"/>
    </xf>
    <xf numFmtId="2" fontId="4" fillId="0" borderId="2" xfId="0" applyNumberFormat="1" applyFont="1" applyBorder="1" applyAlignment="1">
      <alignment horizontal="center" vertical="top" wrapText="1"/>
    </xf>
    <xf numFmtId="1" fontId="9" fillId="7" borderId="2" xfId="2" applyNumberFormat="1" applyFont="1" applyFill="1" applyBorder="1" applyAlignment="1">
      <alignment horizontal="center" vertical="top" wrapText="1" shrinkToFit="1"/>
    </xf>
    <xf numFmtId="4" fontId="9" fillId="7" borderId="2" xfId="2" applyNumberFormat="1" applyFont="1" applyFill="1" applyBorder="1" applyAlignment="1">
      <alignment horizontal="right" vertical="top" wrapText="1"/>
    </xf>
    <xf numFmtId="1" fontId="9" fillId="0" borderId="2" xfId="2" applyNumberFormat="1" applyFont="1" applyFill="1" applyBorder="1" applyAlignment="1">
      <alignment horizontal="center" vertical="top" wrapText="1" shrinkToFit="1"/>
    </xf>
    <xf numFmtId="0" fontId="17" fillId="0" borderId="0" xfId="0" applyFont="1" applyAlignment="1">
      <alignment horizontal="center" vertical="top" wrapText="1"/>
    </xf>
    <xf numFmtId="4" fontId="17" fillId="0" borderId="0" xfId="0" applyNumberFormat="1" applyFont="1" applyAlignment="1">
      <alignment horizontal="right" vertical="top" wrapText="1"/>
    </xf>
    <xf numFmtId="4" fontId="17" fillId="0" borderId="2" xfId="0" applyNumberFormat="1" applyFont="1" applyBorder="1" applyAlignment="1">
      <alignment horizontal="right" vertical="top" wrapText="1"/>
    </xf>
    <xf numFmtId="0" fontId="9" fillId="0" borderId="0" xfId="0" applyFont="1" applyAlignment="1">
      <alignment horizontal="center" vertical="top" wrapText="1"/>
    </xf>
    <xf numFmtId="0" fontId="9" fillId="0" borderId="2" xfId="0" applyFont="1" applyBorder="1" applyAlignment="1">
      <alignment vertical="top" wrapText="1"/>
    </xf>
    <xf numFmtId="0" fontId="3" fillId="0" borderId="0" xfId="0" applyFont="1" applyAlignment="1">
      <alignment horizontal="right" vertical="top" wrapText="1"/>
    </xf>
    <xf numFmtId="0" fontId="16" fillId="0" borderId="0" xfId="0" applyFont="1" applyAlignment="1">
      <alignment vertical="top" wrapText="1"/>
    </xf>
    <xf numFmtId="0" fontId="16" fillId="0" borderId="2" xfId="0" applyFont="1" applyBorder="1" applyAlignment="1">
      <alignment vertical="top" wrapText="1"/>
    </xf>
    <xf numFmtId="0" fontId="17" fillId="0" borderId="2" xfId="0" applyFont="1" applyBorder="1" applyAlignment="1">
      <alignment horizontal="left" vertical="top" wrapText="1"/>
    </xf>
    <xf numFmtId="0" fontId="15" fillId="0" borderId="0" xfId="0" applyFont="1" applyAlignment="1">
      <alignment horizontal="center" vertical="top" wrapText="1"/>
    </xf>
    <xf numFmtId="0" fontId="17" fillId="7" borderId="2" xfId="0" applyFont="1" applyFill="1" applyBorder="1" applyAlignment="1">
      <alignment horizontal="center" vertical="top" wrapText="1"/>
    </xf>
    <xf numFmtId="4" fontId="9" fillId="0" borderId="2" xfId="0" applyNumberFormat="1" applyFont="1" applyBorder="1" applyAlignment="1">
      <alignment vertical="top"/>
    </xf>
    <xf numFmtId="0" fontId="6" fillId="0" borderId="0" xfId="0" applyFont="1" applyAlignment="1">
      <alignment vertical="top"/>
    </xf>
    <xf numFmtId="0" fontId="9" fillId="0" borderId="2" xfId="0" applyFont="1" applyBorder="1" applyAlignment="1">
      <alignment vertical="top"/>
    </xf>
    <xf numFmtId="1" fontId="9" fillId="0" borderId="2" xfId="0" applyNumberFormat="1" applyFont="1" applyBorder="1" applyAlignment="1">
      <alignment horizontal="center" vertical="top"/>
    </xf>
    <xf numFmtId="0" fontId="9" fillId="0" borderId="2" xfId="3" applyFont="1" applyFill="1" applyBorder="1" applyAlignment="1" applyProtection="1">
      <alignment vertical="top" wrapText="1"/>
      <protection locked="0"/>
    </xf>
    <xf numFmtId="4" fontId="9" fillId="0" borderId="2" xfId="0" applyNumberFormat="1" applyFont="1" applyBorder="1" applyAlignment="1">
      <alignment horizontal="center" vertical="top"/>
    </xf>
    <xf numFmtId="4" fontId="9" fillId="0" borderId="2" xfId="0" applyNumberFormat="1" applyFont="1" applyBorder="1" applyAlignment="1">
      <alignment horizontal="left" vertical="top"/>
    </xf>
    <xf numFmtId="4" fontId="9" fillId="0" borderId="2" xfId="0" applyNumberFormat="1" applyFont="1" applyBorder="1" applyAlignment="1">
      <alignment horizontal="left" vertical="top" wrapText="1"/>
    </xf>
    <xf numFmtId="49" fontId="9" fillId="0" borderId="2" xfId="0" applyNumberFormat="1" applyFont="1" applyBorder="1" applyAlignment="1">
      <alignment horizontal="left" vertical="top" wrapText="1" readingOrder="1"/>
    </xf>
    <xf numFmtId="1" fontId="9" fillId="0" borderId="2" xfId="0" applyNumberFormat="1" applyFont="1" applyBorder="1" applyAlignment="1">
      <alignment horizontal="center" vertical="top" wrapText="1"/>
    </xf>
    <xf numFmtId="49" fontId="9" fillId="0" borderId="2" xfId="0" applyNumberFormat="1" applyFont="1" applyBorder="1" applyAlignment="1">
      <alignment horizontal="left" vertical="top" wrapText="1"/>
    </xf>
    <xf numFmtId="49" fontId="9" fillId="7" borderId="2" xfId="0" applyNumberFormat="1" applyFont="1" applyFill="1" applyBorder="1" applyAlignment="1">
      <alignment horizontal="left" vertical="top" wrapText="1" readingOrder="1"/>
    </xf>
    <xf numFmtId="1" fontId="9" fillId="7" borderId="2" xfId="0" applyNumberFormat="1" applyFont="1" applyFill="1" applyBorder="1" applyAlignment="1">
      <alignment horizontal="center" vertical="top" wrapText="1"/>
    </xf>
    <xf numFmtId="1" fontId="9" fillId="0" borderId="2" xfId="0" applyNumberFormat="1" applyFont="1" applyBorder="1" applyAlignment="1">
      <alignment horizontal="center" vertical="top" readingOrder="1"/>
    </xf>
    <xf numFmtId="0" fontId="9" fillId="0" borderId="2" xfId="0" applyFont="1" applyBorder="1" applyAlignment="1">
      <alignment horizontal="left" vertical="top" wrapText="1" readingOrder="1"/>
    </xf>
    <xf numFmtId="0" fontId="9" fillId="0" borderId="2" xfId="0" applyFont="1" applyBorder="1" applyAlignment="1">
      <alignment horizontal="left" vertical="top" readingOrder="1"/>
    </xf>
    <xf numFmtId="0" fontId="19" fillId="0" borderId="0" xfId="0" applyFont="1"/>
    <xf numFmtId="2" fontId="9" fillId="0" borderId="2" xfId="0" applyNumberFormat="1" applyFont="1" applyBorder="1" applyAlignment="1">
      <alignment horizontal="center" vertical="top" shrinkToFit="1"/>
    </xf>
    <xf numFmtId="4" fontId="9" fillId="0" borderId="2" xfId="0" applyNumberFormat="1" applyFont="1" applyBorder="1" applyAlignment="1">
      <alignment horizontal="right" vertical="top" shrinkToFit="1"/>
    </xf>
    <xf numFmtId="0" fontId="9" fillId="8" borderId="0" xfId="0" applyFont="1" applyFill="1" applyAlignment="1">
      <alignment vertical="top"/>
    </xf>
    <xf numFmtId="0" fontId="9" fillId="0" borderId="2" xfId="3" applyFont="1" applyFill="1" applyBorder="1" applyAlignment="1" applyProtection="1">
      <alignment horizontal="left" vertical="top" wrapText="1"/>
      <protection locked="0"/>
    </xf>
    <xf numFmtId="4" fontId="9" fillId="0" borderId="2" xfId="3" applyNumberFormat="1" applyFont="1" applyFill="1" applyBorder="1" applyAlignment="1" applyProtection="1">
      <alignment horizontal="right" vertical="top" wrapText="1"/>
      <protection locked="0"/>
    </xf>
    <xf numFmtId="2" fontId="9" fillId="7" borderId="2" xfId="0" applyNumberFormat="1" applyFont="1" applyFill="1" applyBorder="1" applyAlignment="1">
      <alignment horizontal="center" vertical="top" shrinkToFit="1"/>
    </xf>
    <xf numFmtId="4" fontId="6" fillId="0" borderId="2" xfId="0" applyNumberFormat="1" applyFont="1" applyBorder="1" applyAlignment="1">
      <alignment horizontal="right" vertical="top"/>
    </xf>
    <xf numFmtId="0" fontId="9" fillId="0" borderId="0" xfId="0" applyFont="1" applyAlignment="1">
      <alignment horizontal="center" vertical="top" readingOrder="1"/>
    </xf>
    <xf numFmtId="1" fontId="9" fillId="0" borderId="0" xfId="0" applyNumberFormat="1" applyFont="1" applyAlignment="1">
      <alignment horizontal="center" vertical="top" readingOrder="1"/>
    </xf>
    <xf numFmtId="4" fontId="9" fillId="0" borderId="0" xfId="0" applyNumberFormat="1" applyFont="1" applyAlignment="1">
      <alignment horizontal="right" vertical="top"/>
    </xf>
    <xf numFmtId="4" fontId="9" fillId="0" borderId="0" xfId="1" applyNumberFormat="1" applyFont="1" applyFill="1" applyAlignment="1">
      <alignment horizontal="right" vertical="top"/>
    </xf>
    <xf numFmtId="0" fontId="9" fillId="0" borderId="0" xfId="0" applyFont="1" applyAlignment="1">
      <alignment horizontal="left" vertical="top" wrapText="1"/>
    </xf>
    <xf numFmtId="1" fontId="9" fillId="0" borderId="0" xfId="0" applyNumberFormat="1" applyFont="1" applyAlignment="1">
      <alignment horizontal="center" vertical="top" wrapText="1"/>
    </xf>
    <xf numFmtId="0" fontId="9" fillId="0" borderId="0" xfId="0" applyFont="1" applyAlignment="1">
      <alignment horizontal="left" vertical="top" wrapText="1" readingOrder="1"/>
    </xf>
    <xf numFmtId="1" fontId="9" fillId="0" borderId="0" xfId="0" applyNumberFormat="1" applyFont="1" applyAlignment="1">
      <alignment horizontal="center" vertical="top"/>
    </xf>
    <xf numFmtId="0" fontId="13" fillId="8" borderId="0" xfId="0" applyFont="1" applyFill="1" applyAlignment="1">
      <alignment vertical="top"/>
    </xf>
    <xf numFmtId="0" fontId="9" fillId="7" borderId="2" xfId="0" applyFont="1" applyFill="1" applyBorder="1" applyAlignment="1">
      <alignment horizontal="left" vertical="top"/>
    </xf>
    <xf numFmtId="1" fontId="9" fillId="7" borderId="2" xfId="0" applyNumberFormat="1" applyFont="1" applyFill="1" applyBorder="1" applyAlignment="1">
      <alignment horizontal="center" vertical="top" readingOrder="1"/>
    </xf>
    <xf numFmtId="0" fontId="9" fillId="7" borderId="2" xfId="0" applyFont="1" applyFill="1" applyBorder="1" applyAlignment="1">
      <alignment horizontal="left" vertical="top" wrapText="1" readingOrder="1"/>
    </xf>
    <xf numFmtId="0" fontId="9" fillId="7" borderId="2" xfId="0" applyFont="1" applyFill="1" applyBorder="1" applyAlignment="1">
      <alignment horizontal="center" vertical="top"/>
    </xf>
    <xf numFmtId="4" fontId="9" fillId="7" borderId="2" xfId="0" applyNumberFormat="1" applyFont="1" applyFill="1" applyBorder="1" applyAlignment="1">
      <alignment horizontal="right" vertical="top"/>
    </xf>
    <xf numFmtId="4" fontId="9" fillId="7" borderId="2" xfId="0" applyNumberFormat="1" applyFont="1" applyFill="1" applyBorder="1" applyAlignment="1">
      <alignment vertical="top"/>
    </xf>
    <xf numFmtId="4" fontId="9" fillId="7" borderId="2" xfId="1" applyNumberFormat="1" applyFont="1" applyFill="1" applyBorder="1" applyAlignment="1">
      <alignment horizontal="right" vertical="top"/>
    </xf>
    <xf numFmtId="4" fontId="9" fillId="7" borderId="2" xfId="0" applyNumberFormat="1" applyFont="1" applyFill="1" applyBorder="1" applyAlignment="1">
      <alignment horizontal="center" vertical="top"/>
    </xf>
    <xf numFmtId="0" fontId="9" fillId="7" borderId="2" xfId="2" applyFont="1" applyFill="1" applyBorder="1" applyAlignment="1">
      <alignment horizontal="left" vertical="top"/>
    </xf>
    <xf numFmtId="4" fontId="17" fillId="7" borderId="0" xfId="0" applyNumberFormat="1" applyFont="1" applyFill="1" applyAlignment="1">
      <alignment horizontal="right" vertical="top"/>
    </xf>
    <xf numFmtId="2" fontId="9" fillId="7" borderId="2" xfId="0" applyNumberFormat="1" applyFont="1" applyFill="1" applyBorder="1" applyAlignment="1">
      <alignment horizontal="center" vertical="top"/>
    </xf>
    <xf numFmtId="0" fontId="6" fillId="5" borderId="2" xfId="0" applyFont="1" applyFill="1" applyBorder="1" applyAlignment="1">
      <alignment horizontal="center" vertical="top"/>
    </xf>
    <xf numFmtId="0" fontId="6" fillId="0" borderId="2" xfId="0" applyFont="1" applyBorder="1" applyAlignment="1">
      <alignment horizontal="right" vertical="top"/>
    </xf>
    <xf numFmtId="0" fontId="6" fillId="4" borderId="2" xfId="0" applyFont="1" applyFill="1" applyBorder="1" applyAlignment="1">
      <alignment horizontal="right" vertical="top"/>
    </xf>
    <xf numFmtId="0" fontId="6" fillId="0" borderId="2" xfId="0" applyFont="1" applyBorder="1" applyAlignment="1">
      <alignment horizontal="left" vertical="top"/>
    </xf>
    <xf numFmtId="0" fontId="9" fillId="0" borderId="2" xfId="0" applyFont="1" applyBorder="1" applyAlignment="1">
      <alignment horizontal="left" vertical="top"/>
    </xf>
    <xf numFmtId="4" fontId="6" fillId="5" borderId="2" xfId="0" applyNumberFormat="1" applyFont="1" applyFill="1" applyBorder="1" applyAlignment="1">
      <alignment horizontal="center" vertical="top" wrapText="1"/>
    </xf>
    <xf numFmtId="4" fontId="6" fillId="4" borderId="2" xfId="1" applyNumberFormat="1" applyFont="1" applyFill="1" applyBorder="1" applyAlignment="1">
      <alignment horizontal="center" vertical="center"/>
    </xf>
    <xf numFmtId="165" fontId="6" fillId="0" borderId="2" xfId="4" applyNumberFormat="1" applyFont="1" applyFill="1" applyBorder="1" applyAlignment="1">
      <alignment horizontal="center" vertical="center"/>
    </xf>
    <xf numFmtId="4"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xf>
    <xf numFmtId="0" fontId="9" fillId="0" borderId="2" xfId="0" applyFont="1" applyBorder="1" applyAlignment="1">
      <alignment horizontal="center" vertical="top" wrapText="1" readingOrder="1"/>
    </xf>
    <xf numFmtId="0" fontId="9" fillId="0" borderId="2" xfId="0" applyFont="1" applyBorder="1" applyAlignment="1">
      <alignment horizontal="center" vertical="top"/>
    </xf>
    <xf numFmtId="0" fontId="6" fillId="0" borderId="2" xfId="0" applyFont="1" applyBorder="1" applyAlignment="1">
      <alignment horizontal="center" vertical="top"/>
    </xf>
    <xf numFmtId="4" fontId="6" fillId="0" borderId="2" xfId="2" quotePrefix="1" applyNumberFormat="1" applyFont="1" applyFill="1" applyBorder="1" applyAlignment="1">
      <alignment horizontal="center" vertical="top" wrapText="1"/>
    </xf>
    <xf numFmtId="4" fontId="6" fillId="0" borderId="2" xfId="2" quotePrefix="1" applyNumberFormat="1" applyFont="1" applyFill="1" applyBorder="1" applyAlignment="1">
      <alignment horizontal="right" vertical="top" wrapText="1"/>
    </xf>
    <xf numFmtId="4" fontId="6" fillId="0" borderId="2" xfId="2" applyNumberFormat="1" applyFont="1" applyFill="1" applyBorder="1" applyAlignment="1">
      <alignment horizontal="right" vertical="top" wrapText="1"/>
    </xf>
    <xf numFmtId="0" fontId="6" fillId="0" borderId="2" xfId="0" applyFont="1" applyBorder="1" applyAlignment="1">
      <alignment horizontal="center" vertical="center"/>
    </xf>
    <xf numFmtId="0" fontId="6" fillId="0" borderId="2" xfId="2" applyFont="1" applyFill="1" applyBorder="1" applyAlignment="1">
      <alignment horizontal="center" vertical="top" wrapText="1"/>
    </xf>
    <xf numFmtId="0" fontId="6" fillId="0" borderId="2" xfId="2" applyFont="1" applyFill="1" applyBorder="1" applyAlignment="1">
      <alignment horizontal="center" vertical="top"/>
    </xf>
    <xf numFmtId="1" fontId="6" fillId="0" borderId="2" xfId="2" applyNumberFormat="1" applyFont="1" applyFill="1" applyBorder="1" applyAlignment="1">
      <alignment horizontal="center" vertical="top" wrapText="1"/>
    </xf>
    <xf numFmtId="4" fontId="6" fillId="0" borderId="2" xfId="0" applyNumberFormat="1" applyFont="1" applyBorder="1" applyAlignment="1">
      <alignment horizontal="right" vertical="top" wrapText="1"/>
    </xf>
    <xf numFmtId="49" fontId="6" fillId="4" borderId="2" xfId="3" applyNumberFormat="1" applyFont="1" applyFill="1" applyBorder="1" applyAlignment="1" applyProtection="1">
      <alignment horizontal="center" vertical="top" wrapText="1"/>
      <protection locked="0"/>
    </xf>
    <xf numFmtId="49" fontId="7" fillId="4" borderId="2" xfId="3" applyNumberFormat="1" applyFont="1" applyFill="1" applyBorder="1" applyAlignment="1" applyProtection="1">
      <alignment horizontal="center" vertical="top" wrapText="1"/>
      <protection locked="0"/>
    </xf>
    <xf numFmtId="49" fontId="6" fillId="4" borderId="2" xfId="3" applyNumberFormat="1" applyFont="1" applyFill="1" applyBorder="1" applyAlignment="1" applyProtection="1">
      <alignment horizontal="right" vertical="top" wrapText="1"/>
      <protection locked="0"/>
    </xf>
    <xf numFmtId="0" fontId="8"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right" vertical="top" wrapText="1"/>
    </xf>
    <xf numFmtId="0" fontId="0" fillId="0" borderId="0" xfId="0"/>
    <xf numFmtId="0" fontId="18" fillId="7" borderId="2" xfId="0" applyFont="1" applyFill="1" applyBorder="1" applyAlignment="1">
      <alignment horizontal="center"/>
    </xf>
    <xf numFmtId="164" fontId="18" fillId="4" borderId="2" xfId="8" applyNumberFormat="1" applyFont="1" applyFill="1" applyBorder="1" applyAlignment="1" applyProtection="1">
      <alignment horizontal="center" vertical="center" wrapText="1"/>
      <protection locked="0"/>
    </xf>
    <xf numFmtId="0" fontId="18" fillId="4" borderId="2" xfId="0" applyFont="1" applyFill="1" applyBorder="1" applyAlignment="1">
      <alignment horizontal="center" vertical="center"/>
    </xf>
    <xf numFmtId="0" fontId="15" fillId="7" borderId="2" xfId="0" applyFont="1" applyFill="1" applyBorder="1" applyAlignment="1">
      <alignment horizontal="left" wrapText="1"/>
    </xf>
    <xf numFmtId="164" fontId="15" fillId="7" borderId="2" xfId="8" applyNumberFormat="1" applyFont="1" applyFill="1" applyBorder="1" applyAlignment="1" applyProtection="1">
      <alignment horizontal="center" wrapText="1"/>
      <protection locked="0"/>
    </xf>
    <xf numFmtId="49" fontId="15" fillId="7" borderId="2" xfId="0" applyNumberFormat="1" applyFont="1" applyFill="1" applyBorder="1" applyAlignment="1" applyProtection="1">
      <alignment horizontal="center" wrapText="1"/>
      <protection locked="0"/>
    </xf>
    <xf numFmtId="0" fontId="3" fillId="0" borderId="0" xfId="6" applyFont="1" applyAlignment="1">
      <alignment horizontal="center" vertical="top"/>
    </xf>
    <xf numFmtId="0" fontId="14" fillId="0" borderId="2" xfId="6" applyFont="1" applyBorder="1" applyAlignment="1">
      <alignment horizontal="left" vertical="top" wrapText="1"/>
    </xf>
    <xf numFmtId="0" fontId="3" fillId="0" borderId="2" xfId="6" applyFont="1" applyBorder="1" applyAlignment="1">
      <alignment horizontal="left" vertical="top" wrapText="1"/>
    </xf>
    <xf numFmtId="0" fontId="3" fillId="0" borderId="2" xfId="0" applyFont="1" applyBorder="1" applyAlignment="1">
      <alignment vertical="top"/>
    </xf>
    <xf numFmtId="0" fontId="3" fillId="0" borderId="2" xfId="0" applyFont="1" applyBorder="1" applyAlignment="1">
      <alignment vertical="top" wrapText="1"/>
    </xf>
    <xf numFmtId="0" fontId="6" fillId="0" borderId="2" xfId="6" applyFont="1" applyBorder="1" applyAlignment="1">
      <alignment horizontal="left" vertical="top"/>
    </xf>
    <xf numFmtId="0" fontId="3" fillId="0" borderId="8" xfId="6" applyFont="1" applyBorder="1" applyAlignment="1">
      <alignment horizontal="center" vertical="top"/>
    </xf>
    <xf numFmtId="0" fontId="3" fillId="0" borderId="3" xfId="6" applyFont="1" applyBorder="1" applyAlignment="1">
      <alignment horizontal="center" vertical="top"/>
    </xf>
    <xf numFmtId="0" fontId="3" fillId="0" borderId="9" xfId="6" applyFont="1" applyBorder="1" applyAlignment="1">
      <alignment horizontal="center" vertical="top"/>
    </xf>
    <xf numFmtId="0" fontId="8" fillId="0" borderId="2" xfId="0" applyFont="1" applyBorder="1" applyAlignment="1">
      <alignment vertical="top"/>
    </xf>
    <xf numFmtId="0" fontId="3" fillId="0" borderId="2" xfId="0" applyFont="1" applyBorder="1" applyAlignment="1">
      <alignment horizontal="center" vertical="top"/>
    </xf>
    <xf numFmtId="0" fontId="3" fillId="0" borderId="3" xfId="6" applyFont="1" applyBorder="1" applyAlignment="1">
      <alignment horizontal="right" vertical="top"/>
    </xf>
    <xf numFmtId="0" fontId="3" fillId="0" borderId="2" xfId="6" applyFont="1" applyBorder="1" applyAlignment="1">
      <alignment horizontal="center" vertical="top"/>
    </xf>
    <xf numFmtId="0" fontId="8" fillId="0" borderId="6" xfId="6" applyFont="1" applyBorder="1" applyAlignment="1">
      <alignment horizontal="left" vertical="top"/>
    </xf>
    <xf numFmtId="0" fontId="8" fillId="0" borderId="5" xfId="6" applyFont="1" applyBorder="1" applyAlignment="1">
      <alignment horizontal="left" vertical="top"/>
    </xf>
    <xf numFmtId="0" fontId="6" fillId="0" borderId="10" xfId="7" applyFont="1" applyBorder="1" applyAlignment="1">
      <alignment horizontal="left" vertical="top"/>
    </xf>
    <xf numFmtId="0" fontId="6" fillId="0" borderId="0" xfId="7" applyFont="1" applyAlignment="1">
      <alignment horizontal="left" vertical="top"/>
    </xf>
    <xf numFmtId="0" fontId="6" fillId="0" borderId="7" xfId="7" applyFont="1" applyBorder="1" applyAlignment="1">
      <alignment horizontal="left" vertical="top"/>
    </xf>
    <xf numFmtId="0" fontId="6" fillId="0" borderId="4" xfId="7" applyFont="1" applyBorder="1" applyAlignment="1">
      <alignment horizontal="left" vertical="top"/>
    </xf>
    <xf numFmtId="0" fontId="6" fillId="0" borderId="11" xfId="7" applyFont="1" applyBorder="1" applyAlignment="1">
      <alignment horizontal="left" vertical="top"/>
    </xf>
  </cellXfs>
  <cellStyles count="9">
    <cellStyle name="Bom" xfId="5" builtinId="26"/>
    <cellStyle name="Moeda" xfId="1" builtinId="4"/>
    <cellStyle name="Neutra" xfId="2" builtinId="28"/>
    <cellStyle name="Normal" xfId="0" builtinId="0"/>
    <cellStyle name="Normal 2" xfId="6"/>
    <cellStyle name="Normal_FICHA DE VERIFICAÇÃO PRELIMINAR - Plano R" xfId="7"/>
    <cellStyle name="Nota" xfId="3" builtinId="10"/>
    <cellStyle name="Porcentagem" xfId="4" builtinId="5"/>
    <cellStyle name="Vírgula" xfId="8" builtinId="3"/>
  </cellStyles>
  <dxfs count="11">
    <dxf>
      <font>
        <b/>
        <i val="0"/>
        <condense val="0"/>
        <extend val="0"/>
      </font>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55"/>
      </font>
      <fill>
        <patternFill patternType="solid">
          <fgColor indexed="46"/>
          <bgColor indexed="55"/>
        </patternFill>
      </fill>
      <border>
        <top style="thin">
          <color indexed="64"/>
        </top>
      </border>
    </dxf>
    <dxf>
      <font>
        <b val="0"/>
        <condense val="0"/>
        <extend val="0"/>
        <color indexed="22"/>
      </font>
      <fill>
        <patternFill patternType="solid">
          <fgColor indexed="44"/>
          <bgColor indexed="22"/>
        </patternFill>
      </fill>
    </dxf>
    <dxf>
      <font>
        <b val="0"/>
        <condense val="0"/>
        <extend val="0"/>
        <color indexed="55"/>
      </font>
      <fill>
        <patternFill patternType="solid">
          <fgColor indexed="46"/>
          <bgColor indexed="55"/>
        </patternFill>
      </fill>
      <border>
        <top style="thin">
          <color indexed="64"/>
        </top>
      </border>
    </dxf>
    <dxf>
      <font>
        <b/>
        <i val="0"/>
        <condense val="0"/>
        <extend val="0"/>
      </font>
      <fill>
        <patternFill patternType="solid">
          <fgColor indexed="44"/>
          <bgColor indexed="22"/>
        </patternFill>
      </fill>
    </dxf>
    <dxf>
      <font>
        <b/>
        <i val="0"/>
        <condense val="0"/>
        <extend val="0"/>
      </font>
      <fill>
        <patternFill patternType="solid">
          <fgColor indexed="46"/>
          <bgColor indexed="55"/>
        </patternFill>
      </fill>
      <border>
        <left/>
        <right/>
        <top style="thin">
          <color indexed="8"/>
        </top>
        <bottom/>
      </border>
    </dxf>
    <dxf>
      <font>
        <b val="0"/>
        <condense val="0"/>
        <extend val="0"/>
        <color indexed="22"/>
      </font>
      <fill>
        <patternFill patternType="solid">
          <fgColor indexed="4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247650</xdr:colOff>
      <xdr:row>18</xdr:row>
      <xdr:rowOff>57151</xdr:rowOff>
    </xdr:from>
    <xdr:to>
      <xdr:col>9</xdr:col>
      <xdr:colOff>428625</xdr:colOff>
      <xdr:row>18</xdr:row>
      <xdr:rowOff>485775</xdr:rowOff>
    </xdr:to>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xmlns="" id="{7560C1CA-A0F2-49C0-2CFE-587CC9FD76D5}"/>
                </a:ext>
              </a:extLst>
            </xdr:cNvPr>
            <xdr:cNvSpPr txBox="1"/>
          </xdr:nvSpPr>
          <xdr:spPr>
            <a:xfrm>
              <a:off x="247650" y="3000376"/>
              <a:ext cx="7810500"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t>Os valores de BDI foram calculados com o emprego da fórmula:</a:t>
              </a:r>
              <a14:m>
                <m:oMath xmlns:m="http://schemas.openxmlformats.org/officeDocument/2006/math">
                  <m:r>
                    <a:rPr lang="pt-BR" sz="1100" b="0" i="0">
                      <a:solidFill>
                        <a:schemeClr val="dk1"/>
                      </a:solidFill>
                      <a:effectLst/>
                      <a:latin typeface="Cambria Math" panose="02040503050406030204" pitchFamily="18" charset="0"/>
                      <a:ea typeface="+mn-ea"/>
                      <a:cs typeface="+mn-cs"/>
                    </a:rPr>
                    <m:t>          </m:t>
                  </m:r>
                  <m:r>
                    <m:rPr>
                      <m:sty m:val="p"/>
                    </m:rPr>
                    <a:rPr lang="pt-BR" sz="1100">
                      <a:solidFill>
                        <a:schemeClr val="dk1"/>
                      </a:solidFill>
                      <a:effectLst/>
                      <a:latin typeface="Cambria Math" panose="02040503050406030204" pitchFamily="18" charset="0"/>
                      <a:ea typeface="+mn-ea"/>
                      <a:cs typeface="+mn-cs"/>
                    </a:rPr>
                    <m:t>BDI</m:t>
                  </m:r>
                  <m:r>
                    <a:rPr lang="pt-BR" sz="1100">
                      <a:solidFill>
                        <a:schemeClr val="dk1"/>
                      </a:solidFill>
                      <a:effectLst/>
                      <a:latin typeface="Cambria Math" panose="02040503050406030204" pitchFamily="18" charset="0"/>
                      <a:ea typeface="+mn-ea"/>
                      <a:cs typeface="+mn-cs"/>
                    </a:rPr>
                    <m:t>=</m:t>
                  </m:r>
                  <m:f>
                    <m:fPr>
                      <m:ctrlPr>
                        <a:rPr lang="pt-BR" sz="1100" i="1">
                          <a:solidFill>
                            <a:schemeClr val="dk1"/>
                          </a:solidFill>
                          <a:effectLst/>
                          <a:latin typeface="Cambria Math" panose="02040503050406030204" pitchFamily="18" charset="0"/>
                          <a:ea typeface="+mn-ea"/>
                          <a:cs typeface="+mn-cs"/>
                        </a:rPr>
                      </m:ctrlPr>
                    </m:fPr>
                    <m:num>
                      <m:d>
                        <m:dPr>
                          <m:ctrlPr>
                            <a:rPr lang="pt-BR" sz="1100" i="1">
                              <a:solidFill>
                                <a:schemeClr val="dk1"/>
                              </a:solidFill>
                              <a:effectLst/>
                              <a:latin typeface="Cambria Math" panose="02040503050406030204" pitchFamily="18" charset="0"/>
                              <a:ea typeface="+mn-ea"/>
                              <a:cs typeface="+mn-cs"/>
                            </a:rPr>
                          </m:ctrlPr>
                        </m:dPr>
                        <m:e>
                          <m:r>
                            <a:rPr lang="pt-BR" sz="1100">
                              <a:solidFill>
                                <a:schemeClr val="dk1"/>
                              </a:solidFill>
                              <a:effectLst/>
                              <a:latin typeface="Cambria Math" panose="02040503050406030204" pitchFamily="18" charset="0"/>
                              <a:ea typeface="+mn-ea"/>
                              <a:cs typeface="+mn-cs"/>
                            </a:rPr>
                            <m:t>1+</m:t>
                          </m:r>
                          <m:r>
                            <m:rPr>
                              <m:sty m:val="p"/>
                            </m:rPr>
                            <a:rPr lang="pt-BR" sz="1100">
                              <a:solidFill>
                                <a:schemeClr val="dk1"/>
                              </a:solidFill>
                              <a:effectLst/>
                              <a:latin typeface="Cambria Math" panose="02040503050406030204" pitchFamily="18" charset="0"/>
                              <a:ea typeface="+mn-ea"/>
                              <a:cs typeface="+mn-cs"/>
                            </a:rPr>
                            <m:t>AC</m:t>
                          </m:r>
                          <m:r>
                            <a:rPr lang="pt-BR" sz="1100">
                              <a:solidFill>
                                <a:schemeClr val="dk1"/>
                              </a:solidFill>
                              <a:effectLst/>
                              <a:latin typeface="Cambria Math" panose="02040503050406030204" pitchFamily="18" charset="0"/>
                              <a:ea typeface="+mn-ea"/>
                              <a:cs typeface="+mn-cs"/>
                            </a:rPr>
                            <m:t>+</m:t>
                          </m:r>
                          <m:r>
                            <m:rPr>
                              <m:sty m:val="p"/>
                            </m:rPr>
                            <a:rPr lang="pt-BR" sz="1100">
                              <a:solidFill>
                                <a:schemeClr val="dk1"/>
                              </a:solidFill>
                              <a:effectLst/>
                              <a:latin typeface="Cambria Math" panose="02040503050406030204" pitchFamily="18" charset="0"/>
                              <a:ea typeface="+mn-ea"/>
                              <a:cs typeface="+mn-cs"/>
                            </a:rPr>
                            <m:t>S</m:t>
                          </m:r>
                          <m:r>
                            <a:rPr lang="pt-BR" sz="1100">
                              <a:solidFill>
                                <a:schemeClr val="dk1"/>
                              </a:solidFill>
                              <a:effectLst/>
                              <a:latin typeface="Cambria Math" panose="02040503050406030204" pitchFamily="18" charset="0"/>
                              <a:ea typeface="+mn-ea"/>
                              <a:cs typeface="+mn-cs"/>
                            </a:rPr>
                            <m:t>+</m:t>
                          </m:r>
                          <m:r>
                            <m:rPr>
                              <m:sty m:val="p"/>
                            </m:rPr>
                            <a:rPr lang="pt-BR" sz="1100">
                              <a:solidFill>
                                <a:schemeClr val="dk1"/>
                              </a:solidFill>
                              <a:effectLst/>
                              <a:latin typeface="Cambria Math" panose="02040503050406030204" pitchFamily="18" charset="0"/>
                              <a:ea typeface="+mn-ea"/>
                              <a:cs typeface="+mn-cs"/>
                            </a:rPr>
                            <m:t>R</m:t>
                          </m:r>
                          <m:r>
                            <a:rPr lang="pt-BR" sz="1100">
                              <a:solidFill>
                                <a:schemeClr val="dk1"/>
                              </a:solidFill>
                              <a:effectLst/>
                              <a:latin typeface="Cambria Math" panose="02040503050406030204" pitchFamily="18" charset="0"/>
                              <a:ea typeface="+mn-ea"/>
                              <a:cs typeface="+mn-cs"/>
                            </a:rPr>
                            <m:t>+</m:t>
                          </m:r>
                          <m:r>
                            <m:rPr>
                              <m:sty m:val="p"/>
                            </m:rPr>
                            <a:rPr lang="pt-BR" sz="1100">
                              <a:solidFill>
                                <a:schemeClr val="dk1"/>
                              </a:solidFill>
                              <a:effectLst/>
                              <a:latin typeface="Cambria Math" panose="02040503050406030204" pitchFamily="18" charset="0"/>
                              <a:ea typeface="+mn-ea"/>
                              <a:cs typeface="+mn-cs"/>
                            </a:rPr>
                            <m:t>G</m:t>
                          </m:r>
                        </m:e>
                      </m:d>
                      <m:r>
                        <a:rPr lang="pt-BR" sz="1100" i="1">
                          <a:solidFill>
                            <a:schemeClr val="dk1"/>
                          </a:solidFill>
                          <a:effectLst/>
                          <a:latin typeface="Cambria Math" panose="02040503050406030204" pitchFamily="18" charset="0"/>
                          <a:ea typeface="+mn-ea"/>
                          <a:cs typeface="+mn-cs"/>
                        </a:rPr>
                        <m:t>∗</m:t>
                      </m:r>
                      <m:d>
                        <m:dPr>
                          <m:ctrlPr>
                            <a:rPr lang="pt-BR" sz="1100" i="1">
                              <a:solidFill>
                                <a:schemeClr val="dk1"/>
                              </a:solidFill>
                              <a:effectLst/>
                              <a:latin typeface="Cambria Math" panose="02040503050406030204" pitchFamily="18" charset="0"/>
                              <a:ea typeface="+mn-ea"/>
                              <a:cs typeface="+mn-cs"/>
                            </a:rPr>
                          </m:ctrlPr>
                        </m:dPr>
                        <m:e>
                          <m:r>
                            <a:rPr lang="pt-BR" sz="1100">
                              <a:solidFill>
                                <a:schemeClr val="dk1"/>
                              </a:solidFill>
                              <a:effectLst/>
                              <a:latin typeface="Cambria Math" panose="02040503050406030204" pitchFamily="18" charset="0"/>
                              <a:ea typeface="+mn-ea"/>
                              <a:cs typeface="+mn-cs"/>
                            </a:rPr>
                            <m:t>1+</m:t>
                          </m:r>
                          <m:r>
                            <m:rPr>
                              <m:sty m:val="p"/>
                            </m:rPr>
                            <a:rPr lang="pt-BR" sz="1100">
                              <a:solidFill>
                                <a:schemeClr val="dk1"/>
                              </a:solidFill>
                              <a:effectLst/>
                              <a:latin typeface="Cambria Math" panose="02040503050406030204" pitchFamily="18" charset="0"/>
                              <a:ea typeface="+mn-ea"/>
                              <a:cs typeface="+mn-cs"/>
                            </a:rPr>
                            <m:t>DF</m:t>
                          </m:r>
                        </m:e>
                      </m:d>
                      <m:r>
                        <a:rPr lang="pt-BR" sz="1100" i="1">
                          <a:solidFill>
                            <a:schemeClr val="dk1"/>
                          </a:solidFill>
                          <a:effectLst/>
                          <a:latin typeface="Cambria Math" panose="02040503050406030204" pitchFamily="18" charset="0"/>
                          <a:ea typeface="+mn-ea"/>
                          <a:cs typeface="+mn-cs"/>
                        </a:rPr>
                        <m:t>∗</m:t>
                      </m:r>
                      <m:r>
                        <a:rPr lang="pt-BR" sz="1100">
                          <a:solidFill>
                            <a:schemeClr val="dk1"/>
                          </a:solidFill>
                          <a:effectLst/>
                          <a:latin typeface="Cambria Math" panose="02040503050406030204" pitchFamily="18" charset="0"/>
                          <a:ea typeface="+mn-ea"/>
                          <a:cs typeface="+mn-cs"/>
                        </a:rPr>
                        <m:t>(1+</m:t>
                      </m:r>
                      <m:r>
                        <m:rPr>
                          <m:sty m:val="p"/>
                        </m:rPr>
                        <a:rPr lang="pt-BR" sz="1100">
                          <a:solidFill>
                            <a:schemeClr val="dk1"/>
                          </a:solidFill>
                          <a:effectLst/>
                          <a:latin typeface="Cambria Math" panose="02040503050406030204" pitchFamily="18" charset="0"/>
                          <a:ea typeface="+mn-ea"/>
                          <a:cs typeface="+mn-cs"/>
                        </a:rPr>
                        <m:t>L</m:t>
                      </m:r>
                      <m:r>
                        <a:rPr lang="pt-BR" sz="1100">
                          <a:solidFill>
                            <a:schemeClr val="dk1"/>
                          </a:solidFill>
                          <a:effectLst/>
                          <a:latin typeface="Cambria Math" panose="02040503050406030204" pitchFamily="18" charset="0"/>
                          <a:ea typeface="+mn-ea"/>
                          <a:cs typeface="+mn-cs"/>
                        </a:rPr>
                        <m:t>)</m:t>
                      </m:r>
                    </m:num>
                    <m:den>
                      <m:r>
                        <a:rPr lang="pt-BR" sz="1100" i="1">
                          <a:solidFill>
                            <a:schemeClr val="dk1"/>
                          </a:solidFill>
                          <a:effectLst/>
                          <a:latin typeface="Cambria Math" panose="02040503050406030204" pitchFamily="18" charset="0"/>
                          <a:ea typeface="+mn-ea"/>
                          <a:cs typeface="+mn-cs"/>
                        </a:rPr>
                        <m:t>(1−</m:t>
                      </m:r>
                      <m:r>
                        <a:rPr lang="pt-BR" sz="1100" i="1">
                          <a:solidFill>
                            <a:schemeClr val="dk1"/>
                          </a:solidFill>
                          <a:effectLst/>
                          <a:latin typeface="Cambria Math" panose="02040503050406030204" pitchFamily="18" charset="0"/>
                          <a:ea typeface="+mn-ea"/>
                          <a:cs typeface="+mn-cs"/>
                        </a:rPr>
                        <m:t>𝐶𝑃</m:t>
                      </m:r>
                      <m:r>
                        <a:rPr lang="pt-BR" sz="1100" i="1">
                          <a:solidFill>
                            <a:schemeClr val="dk1"/>
                          </a:solidFill>
                          <a:effectLst/>
                          <a:latin typeface="Cambria Math" panose="02040503050406030204" pitchFamily="18" charset="0"/>
                          <a:ea typeface="+mn-ea"/>
                          <a:cs typeface="+mn-cs"/>
                        </a:rPr>
                        <m:t>−</m:t>
                      </m:r>
                      <m:r>
                        <a:rPr lang="pt-BR" sz="1100" i="1">
                          <a:solidFill>
                            <a:schemeClr val="dk1"/>
                          </a:solidFill>
                          <a:effectLst/>
                          <a:latin typeface="Cambria Math" panose="02040503050406030204" pitchFamily="18" charset="0"/>
                          <a:ea typeface="+mn-ea"/>
                          <a:cs typeface="+mn-cs"/>
                        </a:rPr>
                        <m:t>𝐼𝑆𝑆</m:t>
                      </m:r>
                      <m:r>
                        <a:rPr lang="pt-BR" sz="1100" i="1">
                          <a:solidFill>
                            <a:schemeClr val="dk1"/>
                          </a:solidFill>
                          <a:effectLst/>
                          <a:latin typeface="Cambria Math" panose="02040503050406030204" pitchFamily="18" charset="0"/>
                          <a:ea typeface="+mn-ea"/>
                          <a:cs typeface="+mn-cs"/>
                        </a:rPr>
                        <m:t>−</m:t>
                      </m:r>
                      <m:r>
                        <a:rPr lang="pt-BR" sz="1100" i="1">
                          <a:solidFill>
                            <a:schemeClr val="dk1"/>
                          </a:solidFill>
                          <a:effectLst/>
                          <a:latin typeface="Cambria Math" panose="02040503050406030204" pitchFamily="18" charset="0"/>
                          <a:ea typeface="+mn-ea"/>
                          <a:cs typeface="+mn-cs"/>
                        </a:rPr>
                        <m:t>𝐶𝑅𝑃𝐵</m:t>
                      </m:r>
                      <m:r>
                        <a:rPr lang="pt-BR" sz="1100" i="1">
                          <a:solidFill>
                            <a:schemeClr val="dk1"/>
                          </a:solidFill>
                          <a:effectLst/>
                          <a:latin typeface="Cambria Math" panose="02040503050406030204" pitchFamily="18" charset="0"/>
                          <a:ea typeface="+mn-ea"/>
                          <a:cs typeface="+mn-cs"/>
                        </a:rPr>
                        <m:t>)</m:t>
                      </m:r>
                    </m:den>
                  </m:f>
                  <m:r>
                    <a:rPr lang="pt-BR" sz="1100" i="1">
                      <a:solidFill>
                        <a:schemeClr val="dk1"/>
                      </a:solidFill>
                      <a:effectLst/>
                      <a:latin typeface="Cambria Math" panose="02040503050406030204" pitchFamily="18" charset="0"/>
                      <a:ea typeface="+mn-ea"/>
                      <a:cs typeface="+mn-cs"/>
                    </a:rPr>
                    <m:t>−1</m:t>
                  </m:r>
                </m:oMath>
              </a14:m>
              <a:endParaRPr lang="pt-BR" sz="1100">
                <a:solidFill>
                  <a:schemeClr val="dk1"/>
                </a:solidFill>
                <a:effectLst/>
                <a:latin typeface="+mn-lt"/>
                <a:ea typeface="+mn-ea"/>
                <a:cs typeface="+mn-cs"/>
              </a:endParaRPr>
            </a:p>
            <a:p>
              <a:pPr algn="ctr"/>
              <a:endParaRPr lang="pt-BR" sz="1100"/>
            </a:p>
          </xdr:txBody>
        </xdr:sp>
      </mc:Choice>
      <mc:Fallback xmlns="">
        <xdr:sp macro="" textlink="">
          <xdr:nvSpPr>
            <xdr:cNvPr id="3" name="CaixaDeTexto 2">
              <a:extLst>
                <a:ext uri="{FF2B5EF4-FFF2-40B4-BE49-F238E27FC236}">
                  <a16:creationId xmlns:a16="http://schemas.microsoft.com/office/drawing/2014/main" id="{7560C1CA-A0F2-49C0-2CFE-587CC9FD76D5}"/>
                </a:ext>
              </a:extLst>
            </xdr:cNvPr>
            <xdr:cNvSpPr txBox="1"/>
          </xdr:nvSpPr>
          <xdr:spPr>
            <a:xfrm>
              <a:off x="247650" y="3000376"/>
              <a:ext cx="7810500" cy="428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t>Os valores de BDI foram calculados com o emprego da fórmula:</a:t>
              </a:r>
              <a:r>
                <a:rPr lang="pt-BR" sz="1100" b="0" i="0">
                  <a:solidFill>
                    <a:schemeClr val="dk1"/>
                  </a:solidFill>
                  <a:effectLst/>
                  <a:latin typeface="Cambria Math" panose="02040503050406030204" pitchFamily="18" charset="0"/>
                  <a:ea typeface="+mn-ea"/>
                  <a:cs typeface="+mn-cs"/>
                </a:rPr>
                <a:t>          </a:t>
              </a:r>
              <a:r>
                <a:rPr lang="pt-BR" sz="1100" i="0">
                  <a:solidFill>
                    <a:schemeClr val="dk1"/>
                  </a:solidFill>
                  <a:effectLst/>
                  <a:latin typeface="+mn-lt"/>
                  <a:ea typeface="+mn-ea"/>
                  <a:cs typeface="+mn-cs"/>
                </a:rPr>
                <a:t>BDI=((1+AC+S+R+G)∗(1+DF)∗(1+L))/((1−𝐶𝑃−𝐼𝑆𝑆−𝐶𝑅𝑃𝐵))−1</a:t>
              </a:r>
              <a:endParaRPr lang="pt-BR" sz="1100">
                <a:solidFill>
                  <a:schemeClr val="dk1"/>
                </a:solidFill>
                <a:effectLst/>
                <a:latin typeface="+mn-lt"/>
                <a:ea typeface="+mn-ea"/>
                <a:cs typeface="+mn-cs"/>
              </a:endParaRPr>
            </a:p>
            <a:p>
              <a:pPr algn="ctr"/>
              <a:endParaRPr lang="pt-BR" sz="1100"/>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ORKLIGHT\Worklight\Meu%20Drive\PROJETOS%20WORKLIGTH\Subesta&#231;&#227;o%20112,5kVA%20225kVA%20%20-%20Sapiranga\Subesta&#231;&#227;o%20112,5%20kVA%20EMEF%20Wagner%20Carlos%20Jaeger\Orcamento\Planilha%20or&#231;ament&#225;ria\PLANILHA%20M&#218;LTIPLA%20V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3">
          <cell r="O3">
            <v>1</v>
          </cell>
        </row>
      </sheetData>
      <sheetData sheetId="1">
        <row r="18">
          <cell r="F18" t="str">
            <v>(SELECIONAR)</v>
          </cell>
        </row>
      </sheetData>
      <sheetData sheetId="2"/>
      <sheetData sheetId="3">
        <row r="138">
          <cell r="A138" t="str">
            <v>(SELECIONAR)</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H157"/>
  <sheetViews>
    <sheetView tabSelected="1" zoomScale="115" zoomScaleNormal="115" workbookViewId="0">
      <selection activeCell="L125" sqref="L125"/>
    </sheetView>
  </sheetViews>
  <sheetFormatPr defaultColWidth="9.140625" defaultRowHeight="12.75" x14ac:dyDescent="0.25"/>
  <cols>
    <col min="1" max="1" width="4.7109375" style="15" bestFit="1" customWidth="1"/>
    <col min="2" max="2" width="11.85546875" style="115" bestFit="1" customWidth="1"/>
    <col min="3" max="3" width="7.140625" style="116" bestFit="1" customWidth="1"/>
    <col min="4" max="4" width="42" style="121" customWidth="1"/>
    <col min="5" max="5" width="7.42578125" style="15" bestFit="1" customWidth="1"/>
    <col min="6" max="6" width="9.85546875" style="122" customWidth="1"/>
    <col min="7" max="7" width="9.42578125" style="118" customWidth="1"/>
    <col min="8" max="8" width="9.140625" style="118" customWidth="1"/>
    <col min="9" max="9" width="8.140625" style="118" customWidth="1"/>
    <col min="10" max="10" width="9.28515625" style="118" bestFit="1" customWidth="1"/>
    <col min="11" max="11" width="10.28515625" style="118" bestFit="1" customWidth="1"/>
    <col min="12" max="12" width="12" style="118" customWidth="1"/>
    <col min="13" max="13" width="2.5703125" style="68" customWidth="1"/>
    <col min="14" max="14" width="7.85546875" style="68" customWidth="1"/>
    <col min="15" max="20" width="5.5703125" style="68" hidden="1" customWidth="1"/>
    <col min="21" max="21" width="9.28515625" style="68" bestFit="1" customWidth="1"/>
    <col min="22" max="22" width="9" style="68" bestFit="1" customWidth="1"/>
    <col min="23" max="23" width="9.140625" style="55"/>
    <col min="24" max="24" width="28.28515625" style="68" customWidth="1"/>
    <col min="25" max="16384" width="9.140625" style="68"/>
  </cols>
  <sheetData>
    <row r="1" spans="1:23" x14ac:dyDescent="0.25">
      <c r="A1" s="138" t="s">
        <v>333</v>
      </c>
      <c r="B1" s="138"/>
      <c r="C1" s="139" t="s">
        <v>335</v>
      </c>
      <c r="D1" s="139"/>
      <c r="E1" s="139"/>
      <c r="F1" s="139"/>
      <c r="G1" s="139"/>
      <c r="H1" s="139"/>
      <c r="I1" s="139"/>
      <c r="J1" s="139"/>
      <c r="K1" s="139"/>
      <c r="L1" s="139"/>
    </row>
    <row r="2" spans="1:23" x14ac:dyDescent="0.25">
      <c r="A2" s="138" t="s">
        <v>334</v>
      </c>
      <c r="B2" s="138"/>
      <c r="C2" s="139" t="s">
        <v>336</v>
      </c>
      <c r="D2" s="139"/>
      <c r="E2" s="139"/>
      <c r="F2" s="139"/>
      <c r="G2" s="139"/>
      <c r="H2" s="139"/>
      <c r="I2" s="139"/>
      <c r="J2" s="139"/>
      <c r="K2" s="139"/>
      <c r="L2" s="139"/>
    </row>
    <row r="3" spans="1:23" x14ac:dyDescent="0.25">
      <c r="A3" s="138" t="s">
        <v>339</v>
      </c>
      <c r="B3" s="138"/>
      <c r="C3" s="139" t="s">
        <v>340</v>
      </c>
      <c r="D3" s="139"/>
      <c r="E3" s="139"/>
      <c r="F3" s="139"/>
      <c r="G3" s="139"/>
      <c r="H3" s="139"/>
      <c r="I3" s="139"/>
      <c r="J3" s="139"/>
      <c r="K3" s="139"/>
      <c r="L3" s="139"/>
    </row>
    <row r="4" spans="1:23" x14ac:dyDescent="0.25">
      <c r="A4" s="138" t="s">
        <v>337</v>
      </c>
      <c r="B4" s="138"/>
      <c r="C4" s="139" t="s">
        <v>338</v>
      </c>
      <c r="D4" s="139"/>
      <c r="E4" s="139"/>
      <c r="F4" s="139"/>
      <c r="G4" s="139"/>
      <c r="H4" s="139"/>
      <c r="I4" s="139"/>
      <c r="J4" s="139"/>
      <c r="K4" s="139"/>
      <c r="L4" s="139"/>
    </row>
    <row r="5" spans="1:23" x14ac:dyDescent="0.25">
      <c r="A5" s="147"/>
      <c r="B5" s="147"/>
      <c r="C5" s="147"/>
      <c r="D5" s="147"/>
      <c r="E5" s="147"/>
      <c r="F5" s="147"/>
      <c r="G5" s="147"/>
      <c r="H5" s="147"/>
      <c r="I5" s="147"/>
      <c r="J5" s="147"/>
      <c r="K5" s="147"/>
      <c r="L5" s="147"/>
    </row>
    <row r="6" spans="1:23" x14ac:dyDescent="0.25">
      <c r="A6" s="146" t="s">
        <v>60</v>
      </c>
      <c r="B6" s="146"/>
      <c r="C6" s="146"/>
      <c r="D6" s="146"/>
      <c r="E6" s="146"/>
      <c r="F6" s="146"/>
      <c r="G6" s="143" t="s">
        <v>61</v>
      </c>
      <c r="H6" s="144"/>
      <c r="I6" s="144"/>
      <c r="J6" s="144"/>
      <c r="K6" s="141" t="s">
        <v>52</v>
      </c>
      <c r="L6" s="142">
        <v>0.245</v>
      </c>
    </row>
    <row r="7" spans="1:23" x14ac:dyDescent="0.25">
      <c r="A7" s="145" t="s">
        <v>395</v>
      </c>
      <c r="B7" s="145"/>
      <c r="C7" s="145"/>
      <c r="D7" s="145"/>
      <c r="E7" s="145"/>
      <c r="F7" s="145"/>
      <c r="G7" s="144"/>
      <c r="H7" s="144"/>
      <c r="I7" s="144"/>
      <c r="J7" s="144"/>
      <c r="K7" s="141"/>
      <c r="L7" s="142"/>
    </row>
    <row r="8" spans="1:23" s="92" customFormat="1" x14ac:dyDescent="0.25">
      <c r="A8" s="151" t="s">
        <v>15</v>
      </c>
      <c r="B8" s="152" t="s">
        <v>46</v>
      </c>
      <c r="C8" s="152"/>
      <c r="D8" s="152" t="s">
        <v>18</v>
      </c>
      <c r="E8" s="153" t="s">
        <v>19</v>
      </c>
      <c r="F8" s="154" t="s">
        <v>20</v>
      </c>
      <c r="G8" s="148" t="s">
        <v>43</v>
      </c>
      <c r="H8" s="148"/>
      <c r="I8" s="148" t="s">
        <v>47</v>
      </c>
      <c r="J8" s="148"/>
      <c r="K8" s="149" t="s">
        <v>50</v>
      </c>
      <c r="L8" s="150" t="s">
        <v>51</v>
      </c>
      <c r="N8" s="68"/>
      <c r="O8" s="68"/>
      <c r="P8" s="68"/>
      <c r="Q8" s="68"/>
      <c r="R8" s="68"/>
      <c r="S8" s="68"/>
      <c r="T8" s="68"/>
      <c r="U8" s="68"/>
      <c r="V8" s="68"/>
      <c r="W8" s="55"/>
    </row>
    <row r="9" spans="1:23" s="92" customFormat="1" x14ac:dyDescent="0.25">
      <c r="A9" s="151"/>
      <c r="B9" s="11" t="s">
        <v>16</v>
      </c>
      <c r="C9" s="16" t="s">
        <v>17</v>
      </c>
      <c r="D9" s="152"/>
      <c r="E9" s="153"/>
      <c r="F9" s="154"/>
      <c r="G9" s="67" t="s">
        <v>44</v>
      </c>
      <c r="H9" s="40" t="s">
        <v>45</v>
      </c>
      <c r="I9" s="67" t="s">
        <v>44</v>
      </c>
      <c r="J9" s="40" t="s">
        <v>45</v>
      </c>
      <c r="K9" s="149"/>
      <c r="L9" s="150"/>
      <c r="N9" s="68"/>
      <c r="O9" s="68"/>
      <c r="P9" s="68"/>
      <c r="Q9" s="68"/>
      <c r="R9" s="68"/>
      <c r="S9" s="68"/>
      <c r="T9" s="68"/>
      <c r="U9" s="68"/>
      <c r="V9" s="68"/>
      <c r="W9" s="55"/>
    </row>
    <row r="10" spans="1:23" x14ac:dyDescent="0.25">
      <c r="A10" s="140" t="s">
        <v>332</v>
      </c>
      <c r="B10" s="140"/>
      <c r="C10" s="140"/>
      <c r="D10" s="140"/>
      <c r="E10" s="140"/>
      <c r="F10" s="140"/>
      <c r="G10" s="140"/>
      <c r="H10" s="140"/>
      <c r="I10" s="140"/>
      <c r="J10" s="140"/>
      <c r="K10" s="140"/>
      <c r="L10" s="140"/>
    </row>
    <row r="11" spans="1:23" ht="38.25" x14ac:dyDescent="0.25">
      <c r="A11" s="14" t="s">
        <v>312</v>
      </c>
      <c r="B11" s="93" t="s">
        <v>120</v>
      </c>
      <c r="C11" s="94">
        <v>103689</v>
      </c>
      <c r="D11" s="4" t="s">
        <v>62</v>
      </c>
      <c r="E11" s="14" t="s">
        <v>325</v>
      </c>
      <c r="F11" s="14">
        <v>2.88</v>
      </c>
      <c r="G11" s="25">
        <v>276.86</v>
      </c>
      <c r="H11" s="25">
        <f>F11*G11</f>
        <v>797.35680000000002</v>
      </c>
      <c r="I11" s="25">
        <v>37.9</v>
      </c>
      <c r="J11" s="25">
        <f>F11*I11</f>
        <v>109.15199999999999</v>
      </c>
      <c r="K11" s="25">
        <f>SUM(H11,J11)</f>
        <v>906.50880000000006</v>
      </c>
      <c r="L11" s="25">
        <f>K11+K11*$L$6</f>
        <v>1128.6034560000001</v>
      </c>
    </row>
    <row r="12" spans="1:23" x14ac:dyDescent="0.25">
      <c r="A12" s="14" t="s">
        <v>48</v>
      </c>
      <c r="B12" s="95" t="s">
        <v>191</v>
      </c>
      <c r="C12" s="5">
        <v>11475</v>
      </c>
      <c r="D12" s="84" t="s">
        <v>313</v>
      </c>
      <c r="E12" s="14" t="s">
        <v>63</v>
      </c>
      <c r="F12" s="14">
        <v>1</v>
      </c>
      <c r="G12" s="7" t="s">
        <v>314</v>
      </c>
      <c r="H12" s="25">
        <f>F12*G12</f>
        <v>35.799999999999997</v>
      </c>
      <c r="I12" s="25"/>
      <c r="J12" s="25">
        <f>F12*I12</f>
        <v>0</v>
      </c>
      <c r="K12" s="25">
        <f>SUM(H12,J12)</f>
        <v>35.799999999999997</v>
      </c>
      <c r="L12" s="25">
        <f>K12+K12*$L$6</f>
        <v>44.570999999999998</v>
      </c>
    </row>
    <row r="13" spans="1:23" x14ac:dyDescent="0.25">
      <c r="A13" s="140" t="s">
        <v>294</v>
      </c>
      <c r="B13" s="140"/>
      <c r="C13" s="140"/>
      <c r="D13" s="140"/>
      <c r="E13" s="140"/>
      <c r="F13" s="140"/>
      <c r="G13" s="140"/>
      <c r="H13" s="140"/>
      <c r="I13" s="140"/>
      <c r="J13" s="140"/>
      <c r="K13" s="140"/>
      <c r="L13" s="140"/>
    </row>
    <row r="14" spans="1:23" ht="63.75" x14ac:dyDescent="0.25">
      <c r="A14" s="96" t="s">
        <v>49</v>
      </c>
      <c r="B14" s="97" t="s">
        <v>37</v>
      </c>
      <c r="C14" s="94"/>
      <c r="D14" s="98" t="s">
        <v>64</v>
      </c>
      <c r="E14" s="14" t="s">
        <v>63</v>
      </c>
      <c r="F14" s="96">
        <v>1</v>
      </c>
      <c r="G14" s="25">
        <v>19622.5</v>
      </c>
      <c r="H14" s="25">
        <f t="shared" ref="H14:H55" si="0">F14*G14</f>
        <v>19622.5</v>
      </c>
      <c r="I14" s="25">
        <v>570.5</v>
      </c>
      <c r="J14" s="25">
        <f t="shared" ref="J14:J62" si="1">F14*I14</f>
        <v>570.5</v>
      </c>
      <c r="K14" s="25">
        <f>SUM(H14,J14)</f>
        <v>20193</v>
      </c>
      <c r="L14" s="25">
        <f t="shared" ref="L14:L56" si="2">K14+K14*$L$6</f>
        <v>25140.285</v>
      </c>
      <c r="N14" s="68" t="s">
        <v>23</v>
      </c>
      <c r="O14" s="68" t="s">
        <v>467</v>
      </c>
      <c r="P14" s="68" t="s">
        <v>64</v>
      </c>
      <c r="Q14" s="68" t="s">
        <v>28</v>
      </c>
      <c r="R14" s="68">
        <v>1</v>
      </c>
      <c r="S14" s="68">
        <v>18056.02</v>
      </c>
      <c r="T14" s="68" t="s">
        <v>468</v>
      </c>
      <c r="U14" s="68">
        <v>22479.74</v>
      </c>
      <c r="V14" s="68">
        <v>22479.74</v>
      </c>
      <c r="W14" s="56">
        <f>L14-V14</f>
        <v>2660.5449999999983</v>
      </c>
    </row>
    <row r="15" spans="1:23" ht="25.5" x14ac:dyDescent="0.25">
      <c r="A15" s="96" t="s">
        <v>69</v>
      </c>
      <c r="B15" s="34" t="s">
        <v>82</v>
      </c>
      <c r="C15" s="22">
        <v>1</v>
      </c>
      <c r="D15" s="35" t="str">
        <f>COMPOSIÇAO!C5</f>
        <v>PARAFUSO CAB QUADRADA GALV 16X150X80MM -  FORNECIMENTO E INSTALAÇÃO</v>
      </c>
      <c r="E15" s="14" t="s">
        <v>63</v>
      </c>
      <c r="F15" s="24">
        <v>11</v>
      </c>
      <c r="G15" s="43">
        <f>COMPOSIÇAO!H10</f>
        <v>13.05</v>
      </c>
      <c r="H15" s="25">
        <f t="shared" si="0"/>
        <v>143.55000000000001</v>
      </c>
      <c r="I15" s="25">
        <f>COMPOSIÇAO!H11</f>
        <v>6.548</v>
      </c>
      <c r="J15" s="25">
        <f t="shared" si="1"/>
        <v>72.028000000000006</v>
      </c>
      <c r="K15" s="25">
        <f t="shared" ref="K15:K55" si="3">SUM(H15,J15)</f>
        <v>215.57800000000003</v>
      </c>
      <c r="L15" s="25">
        <f t="shared" si="2"/>
        <v>268.39461000000006</v>
      </c>
      <c r="N15" s="68" t="s">
        <v>469</v>
      </c>
      <c r="O15" s="68" t="s">
        <v>57</v>
      </c>
      <c r="P15" s="68" t="s">
        <v>470</v>
      </c>
      <c r="Q15" s="68" t="s">
        <v>63</v>
      </c>
      <c r="R15" s="68">
        <v>11</v>
      </c>
      <c r="S15" s="68">
        <v>19.59</v>
      </c>
      <c r="T15" s="68" t="s">
        <v>468</v>
      </c>
      <c r="U15" s="68">
        <v>24.39</v>
      </c>
      <c r="V15" s="68">
        <v>268.29000000000002</v>
      </c>
      <c r="W15" s="56">
        <f>L15-V15</f>
        <v>0.10461000000003651</v>
      </c>
    </row>
    <row r="16" spans="1:23" ht="25.5" x14ac:dyDescent="0.25">
      <c r="A16" s="96" t="s">
        <v>70</v>
      </c>
      <c r="B16" s="34" t="s">
        <v>82</v>
      </c>
      <c r="C16" s="22">
        <v>2</v>
      </c>
      <c r="D16" s="35" t="str">
        <f>COMPOSIÇAO!C12</f>
        <v>PARAFUSO CAB QUAD GALV 7007 16X250X170MM -  FORNECIMENTO E INSTALAÇÃO</v>
      </c>
      <c r="E16" s="14" t="s">
        <v>63</v>
      </c>
      <c r="F16" s="24">
        <v>1</v>
      </c>
      <c r="G16" s="43">
        <f>COMPOSIÇAO!H17</f>
        <v>17.38</v>
      </c>
      <c r="H16" s="25">
        <f t="shared" si="0"/>
        <v>17.38</v>
      </c>
      <c r="I16" s="25">
        <f>COMPOSIÇAO!H18</f>
        <v>6.548</v>
      </c>
      <c r="J16" s="25">
        <f t="shared" si="1"/>
        <v>6.548</v>
      </c>
      <c r="K16" s="25">
        <f t="shared" si="3"/>
        <v>23.927999999999997</v>
      </c>
      <c r="L16" s="25">
        <f t="shared" si="2"/>
        <v>29.790359999999996</v>
      </c>
      <c r="N16" s="68" t="s">
        <v>469</v>
      </c>
      <c r="O16" s="68" t="s">
        <v>83</v>
      </c>
      <c r="P16" s="68" t="s">
        <v>88</v>
      </c>
      <c r="Q16" s="68" t="s">
        <v>63</v>
      </c>
      <c r="R16" s="68">
        <v>1</v>
      </c>
      <c r="S16" s="68">
        <v>23.92</v>
      </c>
      <c r="T16" s="68" t="s">
        <v>468</v>
      </c>
      <c r="U16" s="68">
        <v>29.78</v>
      </c>
      <c r="V16" s="68">
        <v>29.78</v>
      </c>
      <c r="W16" s="56">
        <f t="shared" ref="W16:W73" si="4">L16-V16</f>
        <v>1.035999999999504E-2</v>
      </c>
    </row>
    <row r="17" spans="1:24" ht="25.5" x14ac:dyDescent="0.25">
      <c r="A17" s="96" t="s">
        <v>71</v>
      </c>
      <c r="B17" s="34" t="s">
        <v>82</v>
      </c>
      <c r="C17" s="22">
        <v>3</v>
      </c>
      <c r="D17" s="35" t="s">
        <v>90</v>
      </c>
      <c r="E17" s="14" t="s">
        <v>63</v>
      </c>
      <c r="F17" s="24">
        <v>2</v>
      </c>
      <c r="G17" s="43">
        <f>COMPOSIÇAO!H24</f>
        <v>13.25</v>
      </c>
      <c r="H17" s="25">
        <f t="shared" si="0"/>
        <v>26.5</v>
      </c>
      <c r="I17" s="25">
        <f>COMPOSIÇAO!H25</f>
        <v>6.548</v>
      </c>
      <c r="J17" s="25">
        <f t="shared" si="1"/>
        <v>13.096</v>
      </c>
      <c r="K17" s="25">
        <f t="shared" si="3"/>
        <v>39.596000000000004</v>
      </c>
      <c r="L17" s="25">
        <f t="shared" si="2"/>
        <v>49.297020000000003</v>
      </c>
      <c r="N17" s="68" t="s">
        <v>469</v>
      </c>
      <c r="O17" s="68" t="s">
        <v>93</v>
      </c>
      <c r="P17" s="68" t="s">
        <v>90</v>
      </c>
      <c r="Q17" s="68" t="s">
        <v>63</v>
      </c>
      <c r="R17" s="68">
        <v>2</v>
      </c>
      <c r="S17" s="68">
        <v>19.79</v>
      </c>
      <c r="T17" s="68" t="s">
        <v>468</v>
      </c>
      <c r="U17" s="68">
        <v>24.64</v>
      </c>
      <c r="V17" s="68">
        <v>49.28</v>
      </c>
      <c r="W17" s="56">
        <f t="shared" si="4"/>
        <v>1.7020000000002256E-2</v>
      </c>
    </row>
    <row r="18" spans="1:24" ht="25.5" x14ac:dyDescent="0.25">
      <c r="A18" s="96" t="s">
        <v>72</v>
      </c>
      <c r="B18" s="34" t="s">
        <v>82</v>
      </c>
      <c r="C18" s="22">
        <v>4</v>
      </c>
      <c r="D18" s="35" t="str">
        <f>COMPOSIÇAO!C26</f>
        <v>PARAFUSO CAB ABAU GALV M16X45 MM - FORNECIMENTO E INSTALAÇÃO</v>
      </c>
      <c r="E18" s="14" t="s">
        <v>63</v>
      </c>
      <c r="F18" s="24">
        <v>4</v>
      </c>
      <c r="G18" s="43">
        <f>COMPOSIÇAO!H31</f>
        <v>7.83</v>
      </c>
      <c r="H18" s="25">
        <f t="shared" si="0"/>
        <v>31.32</v>
      </c>
      <c r="I18" s="25">
        <f>COMPOSIÇAO!H32</f>
        <v>6.548</v>
      </c>
      <c r="J18" s="25">
        <f t="shared" si="1"/>
        <v>26.192</v>
      </c>
      <c r="K18" s="25">
        <f t="shared" si="3"/>
        <v>57.512</v>
      </c>
      <c r="L18" s="25">
        <f t="shared" si="2"/>
        <v>71.602440000000001</v>
      </c>
      <c r="N18" s="68" t="s">
        <v>469</v>
      </c>
      <c r="O18" s="68" t="s">
        <v>94</v>
      </c>
      <c r="P18" s="68" t="s">
        <v>97</v>
      </c>
      <c r="Q18" s="68" t="s">
        <v>63</v>
      </c>
      <c r="R18" s="68">
        <v>4</v>
      </c>
      <c r="S18" s="68">
        <v>14.37</v>
      </c>
      <c r="T18" s="68" t="s">
        <v>468</v>
      </c>
      <c r="U18" s="68">
        <v>17.89</v>
      </c>
      <c r="V18" s="68">
        <v>71.56</v>
      </c>
      <c r="W18" s="56">
        <f t="shared" si="4"/>
        <v>4.2439999999999145E-2</v>
      </c>
    </row>
    <row r="19" spans="1:24" ht="25.5" x14ac:dyDescent="0.25">
      <c r="A19" s="96" t="s">
        <v>73</v>
      </c>
      <c r="B19" s="34" t="s">
        <v>82</v>
      </c>
      <c r="C19" s="22">
        <v>5</v>
      </c>
      <c r="D19" s="35" t="str">
        <f>COMPOSIÇAO!C33</f>
        <v>ARRUELA QUAD GALV D38 E3 F18 - FORNECIMENTO E INSTALAÇÃO</v>
      </c>
      <c r="E19" s="14" t="s">
        <v>63</v>
      </c>
      <c r="F19" s="24">
        <v>14</v>
      </c>
      <c r="G19" s="43">
        <f>COMPOSIÇAO!H38</f>
        <v>1.57</v>
      </c>
      <c r="H19" s="25">
        <f t="shared" si="0"/>
        <v>21.98</v>
      </c>
      <c r="I19" s="25">
        <f>COMPOSIÇAO!H39</f>
        <v>3.274</v>
      </c>
      <c r="J19" s="25">
        <f t="shared" si="1"/>
        <v>45.835999999999999</v>
      </c>
      <c r="K19" s="25">
        <f t="shared" si="3"/>
        <v>67.816000000000003</v>
      </c>
      <c r="L19" s="25">
        <f t="shared" si="2"/>
        <v>84.43092</v>
      </c>
      <c r="N19" s="68" t="s">
        <v>469</v>
      </c>
      <c r="O19" s="68" t="s">
        <v>101</v>
      </c>
      <c r="P19" s="68" t="s">
        <v>100</v>
      </c>
      <c r="Q19" s="68" t="s">
        <v>63</v>
      </c>
      <c r="R19" s="68">
        <v>14</v>
      </c>
      <c r="S19" s="68">
        <v>4.84</v>
      </c>
      <c r="T19" s="68" t="s">
        <v>468</v>
      </c>
      <c r="U19" s="68">
        <v>6.03</v>
      </c>
      <c r="V19" s="68">
        <v>84.42</v>
      </c>
      <c r="W19" s="56">
        <f t="shared" si="4"/>
        <v>1.0919999999998709E-2</v>
      </c>
    </row>
    <row r="20" spans="1:24" x14ac:dyDescent="0.25">
      <c r="A20" s="96" t="s">
        <v>74</v>
      </c>
      <c r="B20" s="34" t="s">
        <v>82</v>
      </c>
      <c r="C20" s="22">
        <v>6</v>
      </c>
      <c r="D20" s="35" t="str">
        <f>COMPOSIÇAO!C40</f>
        <v>SUPORTE PARA TRANSFORMADOR EM POSTE DT</v>
      </c>
      <c r="E20" s="14" t="s">
        <v>63</v>
      </c>
      <c r="F20" s="24">
        <v>2</v>
      </c>
      <c r="G20" s="43">
        <f>COMPOSIÇAO!H45</f>
        <v>180.06</v>
      </c>
      <c r="H20" s="25">
        <f t="shared" si="0"/>
        <v>360.12</v>
      </c>
      <c r="I20" s="25">
        <f>COMPOSIÇAO!H46</f>
        <v>28.811199999999999</v>
      </c>
      <c r="J20" s="25">
        <f t="shared" si="1"/>
        <v>57.622399999999999</v>
      </c>
      <c r="K20" s="25">
        <f t="shared" si="3"/>
        <v>417.74239999999998</v>
      </c>
      <c r="L20" s="25">
        <f t="shared" si="2"/>
        <v>520.08928800000001</v>
      </c>
      <c r="N20" s="68" t="s">
        <v>469</v>
      </c>
      <c r="O20" s="68" t="s">
        <v>103</v>
      </c>
      <c r="P20" s="68" t="s">
        <v>102</v>
      </c>
      <c r="Q20" s="68" t="s">
        <v>63</v>
      </c>
      <c r="R20" s="68">
        <v>2</v>
      </c>
      <c r="S20" s="68">
        <v>208.85</v>
      </c>
      <c r="T20" s="68" t="s">
        <v>468</v>
      </c>
      <c r="U20" s="68">
        <v>260.02</v>
      </c>
      <c r="V20" s="68">
        <v>520.04</v>
      </c>
      <c r="W20" s="56">
        <f t="shared" si="4"/>
        <v>4.928800000004685E-2</v>
      </c>
    </row>
    <row r="21" spans="1:24" ht="25.5" x14ac:dyDescent="0.25">
      <c r="A21" s="96" t="s">
        <v>75</v>
      </c>
      <c r="B21" s="34" t="s">
        <v>82</v>
      </c>
      <c r="C21" s="22">
        <v>7</v>
      </c>
      <c r="D21" s="35" t="s">
        <v>106</v>
      </c>
      <c r="E21" s="14" t="s">
        <v>63</v>
      </c>
      <c r="F21" s="24">
        <v>1</v>
      </c>
      <c r="G21" s="43">
        <f>COMPOSIÇAO!H52</f>
        <v>11.75</v>
      </c>
      <c r="H21" s="25">
        <f t="shared" si="0"/>
        <v>11.75</v>
      </c>
      <c r="I21" s="25">
        <f>COMPOSIÇAO!H53</f>
        <v>28.811199999999999</v>
      </c>
      <c r="J21" s="25">
        <f t="shared" si="1"/>
        <v>28.811199999999999</v>
      </c>
      <c r="K21" s="25">
        <f t="shared" si="3"/>
        <v>40.561199999999999</v>
      </c>
      <c r="L21" s="25">
        <f t="shared" si="2"/>
        <v>50.498694</v>
      </c>
      <c r="N21" s="68" t="s">
        <v>469</v>
      </c>
      <c r="O21" s="68" t="s">
        <v>109</v>
      </c>
      <c r="P21" s="68" t="s">
        <v>106</v>
      </c>
      <c r="Q21" s="68" t="s">
        <v>63</v>
      </c>
      <c r="R21" s="68">
        <v>1</v>
      </c>
      <c r="S21" s="68">
        <v>40.549999999999997</v>
      </c>
      <c r="T21" s="68" t="s">
        <v>468</v>
      </c>
      <c r="U21" s="68">
        <v>50.48</v>
      </c>
      <c r="V21" s="68">
        <v>50.48</v>
      </c>
      <c r="W21" s="56">
        <f t="shared" si="4"/>
        <v>1.8694000000003541E-2</v>
      </c>
    </row>
    <row r="22" spans="1:24" ht="25.5" x14ac:dyDescent="0.25">
      <c r="A22" s="96" t="s">
        <v>76</v>
      </c>
      <c r="B22" s="34" t="s">
        <v>82</v>
      </c>
      <c r="C22" s="22">
        <v>8</v>
      </c>
      <c r="D22" s="35" t="str">
        <f>COMPOSIÇAO!C54</f>
        <v>CINTA POSTE CIRCULAR DI 200MM - FORNECIMENTO E INSTALAÇÃO</v>
      </c>
      <c r="E22" s="14" t="s">
        <v>63</v>
      </c>
      <c r="F22" s="24">
        <v>1</v>
      </c>
      <c r="G22" s="43">
        <f>COMPOSIÇAO!H59</f>
        <v>20.76</v>
      </c>
      <c r="H22" s="25">
        <f t="shared" si="0"/>
        <v>20.76</v>
      </c>
      <c r="I22" s="25">
        <f>COMPOSIÇAO!H60</f>
        <v>28.811199999999999</v>
      </c>
      <c r="J22" s="25">
        <f t="shared" si="1"/>
        <v>28.811199999999999</v>
      </c>
      <c r="K22" s="25">
        <f t="shared" si="3"/>
        <v>49.571200000000005</v>
      </c>
      <c r="L22" s="25">
        <f t="shared" si="2"/>
        <v>61.716144000000007</v>
      </c>
      <c r="N22" s="68" t="s">
        <v>469</v>
      </c>
      <c r="O22" s="68" t="s">
        <v>40</v>
      </c>
      <c r="P22" s="68" t="s">
        <v>111</v>
      </c>
      <c r="Q22" s="68" t="s">
        <v>63</v>
      </c>
      <c r="R22" s="68">
        <v>1</v>
      </c>
      <c r="S22" s="68">
        <v>49.56</v>
      </c>
      <c r="T22" s="68" t="s">
        <v>468</v>
      </c>
      <c r="U22" s="68">
        <v>61.7</v>
      </c>
      <c r="V22" s="68">
        <v>61.7</v>
      </c>
      <c r="W22" s="56">
        <f t="shared" si="4"/>
        <v>1.6144000000004155E-2</v>
      </c>
    </row>
    <row r="23" spans="1:24" ht="25.5" x14ac:dyDescent="0.25">
      <c r="A23" s="96" t="s">
        <v>77</v>
      </c>
      <c r="B23" s="34" t="s">
        <v>82</v>
      </c>
      <c r="C23" s="22">
        <v>9</v>
      </c>
      <c r="D23" s="99" t="str">
        <f>COMPOSIÇAO!C54</f>
        <v>CINTA POSTE CIRCULAR DI 200MM - FORNECIMENTO E INSTALAÇÃO</v>
      </c>
      <c r="E23" s="14" t="s">
        <v>63</v>
      </c>
      <c r="F23" s="24">
        <v>3</v>
      </c>
      <c r="G23" s="43">
        <f>COMPOSIÇAO!H66</f>
        <v>23.45</v>
      </c>
      <c r="H23" s="25">
        <f t="shared" si="0"/>
        <v>70.349999999999994</v>
      </c>
      <c r="I23" s="25">
        <f>COMPOSIÇAO!H67</f>
        <v>28.811199999999999</v>
      </c>
      <c r="J23" s="25">
        <f t="shared" si="1"/>
        <v>86.433599999999998</v>
      </c>
      <c r="K23" s="25">
        <f t="shared" si="3"/>
        <v>156.78359999999998</v>
      </c>
      <c r="L23" s="25">
        <f t="shared" si="2"/>
        <v>195.19558199999997</v>
      </c>
      <c r="N23" s="68" t="s">
        <v>469</v>
      </c>
      <c r="O23" s="68" t="s">
        <v>110</v>
      </c>
      <c r="P23" s="68" t="s">
        <v>116</v>
      </c>
      <c r="Q23" s="68" t="s">
        <v>63</v>
      </c>
      <c r="R23" s="68">
        <v>3</v>
      </c>
      <c r="S23" s="68">
        <v>52.25</v>
      </c>
      <c r="T23" s="68" t="s">
        <v>468</v>
      </c>
      <c r="U23" s="68">
        <v>65.05</v>
      </c>
      <c r="V23" s="68">
        <v>195.15</v>
      </c>
      <c r="W23" s="56">
        <f t="shared" si="4"/>
        <v>4.5581999999967593E-2</v>
      </c>
    </row>
    <row r="24" spans="1:24" ht="25.5" x14ac:dyDescent="0.25">
      <c r="A24" s="96" t="s">
        <v>78</v>
      </c>
      <c r="B24" s="34" t="s">
        <v>82</v>
      </c>
      <c r="C24" s="22">
        <v>10</v>
      </c>
      <c r="D24" s="35" t="str">
        <f>COMPOSIÇAO!C61</f>
        <v>CINTA POSTE CIRCULAR DI 230MM - FORNECIMENTO E INSTALAÇÃO</v>
      </c>
      <c r="E24" s="14" t="s">
        <v>63</v>
      </c>
      <c r="F24" s="100">
        <v>4</v>
      </c>
      <c r="G24" s="43">
        <f>COMPOSIÇAO!H73</f>
        <v>18.559999999999999</v>
      </c>
      <c r="H24" s="25">
        <f t="shared" si="0"/>
        <v>74.239999999999995</v>
      </c>
      <c r="I24" s="25">
        <f>COMPOSIÇAO!H74</f>
        <v>28.811199999999999</v>
      </c>
      <c r="J24" s="25">
        <f t="shared" si="1"/>
        <v>115.2448</v>
      </c>
      <c r="K24" s="25">
        <f t="shared" si="3"/>
        <v>189.48480000000001</v>
      </c>
      <c r="L24" s="25">
        <f t="shared" si="2"/>
        <v>235.90857600000001</v>
      </c>
      <c r="N24" s="68" t="s">
        <v>469</v>
      </c>
      <c r="O24" s="68" t="s">
        <v>38</v>
      </c>
      <c r="P24" s="68" t="s">
        <v>114</v>
      </c>
      <c r="Q24" s="68" t="s">
        <v>63</v>
      </c>
      <c r="R24" s="68">
        <v>4</v>
      </c>
      <c r="S24" s="68">
        <v>47.36</v>
      </c>
      <c r="T24" s="68" t="s">
        <v>468</v>
      </c>
      <c r="U24" s="68">
        <v>58.96</v>
      </c>
      <c r="V24" s="68">
        <v>235.84</v>
      </c>
      <c r="W24" s="56">
        <f t="shared" si="4"/>
        <v>6.8576000000007298E-2</v>
      </c>
    </row>
    <row r="25" spans="1:24" ht="25.5" x14ac:dyDescent="0.25">
      <c r="A25" s="96" t="s">
        <v>79</v>
      </c>
      <c r="B25" s="34" t="s">
        <v>82</v>
      </c>
      <c r="C25" s="22">
        <v>12</v>
      </c>
      <c r="D25" s="35" t="str">
        <f>COMPOSIÇAO!C82</f>
        <v>POSTE CONCRETO DT 11M 600DAN - FORNECIMENTO E INSTALAÇÃO</v>
      </c>
      <c r="E25" s="14" t="s">
        <v>63</v>
      </c>
      <c r="F25" s="24">
        <v>1</v>
      </c>
      <c r="G25" s="43">
        <f>COMPOSIÇAO!H91</f>
        <v>3315.7194999999997</v>
      </c>
      <c r="H25" s="25">
        <f t="shared" si="0"/>
        <v>3315.7194999999997</v>
      </c>
      <c r="I25" s="25">
        <f>COMPOSIÇAO!H92</f>
        <v>274.209</v>
      </c>
      <c r="J25" s="25">
        <f t="shared" si="1"/>
        <v>274.209</v>
      </c>
      <c r="K25" s="25">
        <f t="shared" si="3"/>
        <v>3589.9284999999995</v>
      </c>
      <c r="L25" s="25">
        <f t="shared" si="2"/>
        <v>4469.4609824999998</v>
      </c>
      <c r="N25" s="68" t="s">
        <v>469</v>
      </c>
      <c r="O25" s="68" t="s">
        <v>139</v>
      </c>
      <c r="P25" s="68" t="s">
        <v>130</v>
      </c>
      <c r="Q25" s="68" t="s">
        <v>63</v>
      </c>
      <c r="R25" s="68">
        <v>1</v>
      </c>
      <c r="S25" s="68">
        <v>3589.91</v>
      </c>
      <c r="T25" s="68" t="s">
        <v>468</v>
      </c>
      <c r="U25" s="68">
        <v>4469.4399999999996</v>
      </c>
      <c r="V25" s="68">
        <v>4469.4399999999996</v>
      </c>
      <c r="W25" s="56">
        <f t="shared" si="4"/>
        <v>2.0982500000172877E-2</v>
      </c>
    </row>
    <row r="26" spans="1:24" ht="25.5" x14ac:dyDescent="0.25">
      <c r="A26" s="96" t="s">
        <v>80</v>
      </c>
      <c r="B26" s="34" t="s">
        <v>82</v>
      </c>
      <c r="C26" s="22">
        <v>13</v>
      </c>
      <c r="D26" s="101" t="str">
        <f>COMPOSIÇAO!C93</f>
        <v>POSTE CONCRETO DT 13M 600DAN - FORNECIMENTO E INSTALAÇÃO</v>
      </c>
      <c r="E26" s="14" t="s">
        <v>63</v>
      </c>
      <c r="F26" s="100">
        <v>1</v>
      </c>
      <c r="G26" s="7">
        <f>COMPOSIÇAO!H102</f>
        <v>6959.0653999999995</v>
      </c>
      <c r="H26" s="25">
        <f t="shared" si="0"/>
        <v>6959.0653999999995</v>
      </c>
      <c r="I26" s="25">
        <f>COMPOSIÇAO!H103</f>
        <v>309.517</v>
      </c>
      <c r="J26" s="25">
        <f t="shared" si="1"/>
        <v>309.517</v>
      </c>
      <c r="K26" s="25">
        <f t="shared" si="3"/>
        <v>7268.5823999999993</v>
      </c>
      <c r="L26" s="25">
        <f t="shared" si="2"/>
        <v>9049.3850879999991</v>
      </c>
      <c r="N26" s="68" t="s">
        <v>469</v>
      </c>
      <c r="O26" s="68" t="s">
        <v>142</v>
      </c>
      <c r="P26" s="68" t="s">
        <v>132</v>
      </c>
      <c r="Q26" s="68" t="s">
        <v>63</v>
      </c>
      <c r="R26" s="68">
        <v>1</v>
      </c>
      <c r="S26" s="68">
        <v>7268.56</v>
      </c>
      <c r="T26" s="68" t="s">
        <v>468</v>
      </c>
      <c r="U26" s="68">
        <v>9049.36</v>
      </c>
      <c r="V26" s="68">
        <v>9049.36</v>
      </c>
      <c r="W26" s="56">
        <f t="shared" si="4"/>
        <v>2.5087999998504529E-2</v>
      </c>
    </row>
    <row r="27" spans="1:24" ht="25.5" x14ac:dyDescent="0.25">
      <c r="A27" s="96" t="s">
        <v>144</v>
      </c>
      <c r="B27" s="34" t="s">
        <v>82</v>
      </c>
      <c r="C27" s="22">
        <v>14</v>
      </c>
      <c r="D27" s="99" t="str">
        <f>COMPOSIÇAO!C104</f>
        <v>CONECTOR CUNHA COM ESTRIBO  - FORNECIMENTO E INSTALAÇÃO</v>
      </c>
      <c r="E27" s="14" t="s">
        <v>63</v>
      </c>
      <c r="F27" s="100">
        <v>2</v>
      </c>
      <c r="G27" s="7">
        <f>COMPOSIÇAO!H110</f>
        <v>88.174999999999997</v>
      </c>
      <c r="H27" s="25">
        <f t="shared" si="0"/>
        <v>176.35</v>
      </c>
      <c r="I27" s="25">
        <f>COMPOSIÇAO!H111</f>
        <v>4.1871128000000004</v>
      </c>
      <c r="J27" s="25">
        <f t="shared" si="1"/>
        <v>8.3742256000000008</v>
      </c>
      <c r="K27" s="25">
        <f t="shared" si="3"/>
        <v>184.72422559999998</v>
      </c>
      <c r="L27" s="25">
        <f t="shared" si="2"/>
        <v>229.98166087199996</v>
      </c>
      <c r="N27" s="68" t="s">
        <v>469</v>
      </c>
      <c r="O27" s="68" t="s">
        <v>143</v>
      </c>
      <c r="P27" s="68" t="s">
        <v>471</v>
      </c>
      <c r="Q27" s="68" t="s">
        <v>63</v>
      </c>
      <c r="R27" s="68">
        <v>2</v>
      </c>
      <c r="S27" s="68">
        <v>92.36</v>
      </c>
      <c r="T27" s="68" t="s">
        <v>468</v>
      </c>
      <c r="U27" s="68">
        <v>114.99</v>
      </c>
      <c r="V27" s="68">
        <v>229.98</v>
      </c>
      <c r="W27" s="56">
        <f t="shared" si="4"/>
        <v>1.6608719999737787E-3</v>
      </c>
    </row>
    <row r="28" spans="1:24" x14ac:dyDescent="0.25">
      <c r="A28" s="96" t="s">
        <v>146</v>
      </c>
      <c r="B28" s="34" t="s">
        <v>82</v>
      </c>
      <c r="C28" s="22">
        <v>15</v>
      </c>
      <c r="D28" s="99" t="str">
        <f>COMPOSIÇAO!C112</f>
        <v>OLHAL 16x13 MM -  FORNECIMENTO E INSTALAÇÃO</v>
      </c>
      <c r="E28" s="14" t="s">
        <v>63</v>
      </c>
      <c r="F28" s="24">
        <v>13</v>
      </c>
      <c r="G28" s="7">
        <f>COMPOSIÇAO!H117</f>
        <v>33.99</v>
      </c>
      <c r="H28" s="25">
        <f t="shared" si="0"/>
        <v>441.87</v>
      </c>
      <c r="I28" s="25">
        <f>COMPOSIÇAO!H118</f>
        <v>6.548</v>
      </c>
      <c r="J28" s="25">
        <f t="shared" si="1"/>
        <v>85.123999999999995</v>
      </c>
      <c r="K28" s="25">
        <f t="shared" si="3"/>
        <v>526.99400000000003</v>
      </c>
      <c r="L28" s="25">
        <f t="shared" si="2"/>
        <v>656.10753</v>
      </c>
      <c r="N28" s="68" t="s">
        <v>469</v>
      </c>
      <c r="O28" s="68" t="s">
        <v>164</v>
      </c>
      <c r="P28" s="68" t="s">
        <v>472</v>
      </c>
      <c r="Q28" s="68" t="s">
        <v>63</v>
      </c>
      <c r="R28" s="68">
        <v>13</v>
      </c>
      <c r="S28" s="68">
        <v>9.49</v>
      </c>
      <c r="T28" s="68" t="s">
        <v>468</v>
      </c>
      <c r="U28" s="68">
        <v>11.82</v>
      </c>
      <c r="V28" s="68">
        <v>153.66</v>
      </c>
      <c r="W28" s="56">
        <f t="shared" si="4"/>
        <v>502.44753000000003</v>
      </c>
      <c r="X28" s="123" t="s">
        <v>490</v>
      </c>
    </row>
    <row r="29" spans="1:24" ht="25.5" x14ac:dyDescent="0.25">
      <c r="A29" s="96" t="s">
        <v>147</v>
      </c>
      <c r="B29" s="34" t="s">
        <v>82</v>
      </c>
      <c r="C29" s="22">
        <v>16</v>
      </c>
      <c r="D29" s="99" t="s">
        <v>172</v>
      </c>
      <c r="E29" s="14" t="s">
        <v>63</v>
      </c>
      <c r="F29" s="94">
        <v>4</v>
      </c>
      <c r="G29" s="7">
        <f>COMPOSIÇAO!H127</f>
        <v>55.770575999999998</v>
      </c>
      <c r="H29" s="25">
        <f t="shared" si="0"/>
        <v>223.08230399999999</v>
      </c>
      <c r="I29" s="25">
        <f>COMPOSIÇAO!H128</f>
        <v>20.953600000000002</v>
      </c>
      <c r="J29" s="25">
        <f t="shared" si="1"/>
        <v>83.814400000000006</v>
      </c>
      <c r="K29" s="25">
        <f t="shared" si="3"/>
        <v>306.896704</v>
      </c>
      <c r="L29" s="25">
        <f t="shared" si="2"/>
        <v>382.08639648000002</v>
      </c>
      <c r="N29" s="68" t="s">
        <v>469</v>
      </c>
      <c r="O29" s="68" t="s">
        <v>166</v>
      </c>
      <c r="P29" s="68" t="s">
        <v>172</v>
      </c>
      <c r="Q29" s="68" t="s">
        <v>63</v>
      </c>
      <c r="R29" s="68">
        <v>4</v>
      </c>
      <c r="S29" s="68">
        <v>76.709999999999994</v>
      </c>
      <c r="T29" s="68" t="s">
        <v>468</v>
      </c>
      <c r="U29" s="68">
        <v>95.5</v>
      </c>
      <c r="V29" s="68">
        <v>382</v>
      </c>
      <c r="W29" s="56">
        <f t="shared" si="4"/>
        <v>8.6396480000018983E-2</v>
      </c>
    </row>
    <row r="30" spans="1:24" ht="25.5" x14ac:dyDescent="0.25">
      <c r="A30" s="96" t="s">
        <v>148</v>
      </c>
      <c r="B30" s="34" t="s">
        <v>82</v>
      </c>
      <c r="C30" s="22">
        <v>17</v>
      </c>
      <c r="D30" s="99" t="str">
        <f>COMPOSIÇAO!C129</f>
        <v>ISOLADOR ROLDANA -  FORNECIMENTO E INSTALAÇÃO</v>
      </c>
      <c r="E30" s="14" t="s">
        <v>63</v>
      </c>
      <c r="F30" s="94">
        <v>4</v>
      </c>
      <c r="G30" s="7">
        <f>COMPOSIÇAO!H134</f>
        <v>8.31</v>
      </c>
      <c r="H30" s="25">
        <f t="shared" si="0"/>
        <v>33.24</v>
      </c>
      <c r="I30" s="25">
        <f>COMPOSIÇAO!H135</f>
        <v>13.096</v>
      </c>
      <c r="J30" s="25">
        <f t="shared" si="1"/>
        <v>52.384</v>
      </c>
      <c r="K30" s="25">
        <f t="shared" si="3"/>
        <v>85.623999999999995</v>
      </c>
      <c r="L30" s="25">
        <f t="shared" si="2"/>
        <v>106.60187999999999</v>
      </c>
      <c r="N30" s="68" t="s">
        <v>469</v>
      </c>
      <c r="O30" s="68" t="s">
        <v>173</v>
      </c>
      <c r="P30" s="68" t="s">
        <v>473</v>
      </c>
      <c r="Q30" s="68" t="s">
        <v>63</v>
      </c>
      <c r="R30" s="68">
        <v>4</v>
      </c>
      <c r="S30" s="68">
        <v>21.39</v>
      </c>
      <c r="T30" s="68" t="s">
        <v>468</v>
      </c>
      <c r="U30" s="68">
        <v>26.63</v>
      </c>
      <c r="V30" s="68">
        <v>106.52</v>
      </c>
      <c r="W30" s="56">
        <f t="shared" si="4"/>
        <v>8.1879999999998176E-2</v>
      </c>
    </row>
    <row r="31" spans="1:24" ht="25.5" x14ac:dyDescent="0.25">
      <c r="A31" s="96" t="s">
        <v>149</v>
      </c>
      <c r="B31" s="34" t="s">
        <v>82</v>
      </c>
      <c r="C31" s="22">
        <v>18</v>
      </c>
      <c r="D31" s="99" t="str">
        <f>COMPOSIÇAO!C136</f>
        <v>CABO ISOLADO COBRE  -  FORNECIMENTO E INSTALAÇÃO</v>
      </c>
      <c r="E31" s="14" t="s">
        <v>63</v>
      </c>
      <c r="F31" s="94">
        <v>2</v>
      </c>
      <c r="G31" s="7">
        <f>COMPOSIÇAO!H141</f>
        <v>19.670000000000002</v>
      </c>
      <c r="H31" s="25">
        <f t="shared" si="0"/>
        <v>39.340000000000003</v>
      </c>
      <c r="I31" s="25">
        <f>COMPOSIÇAO!H142</f>
        <v>7.4647200000000007</v>
      </c>
      <c r="J31" s="25">
        <f t="shared" si="1"/>
        <v>14.929440000000001</v>
      </c>
      <c r="K31" s="25">
        <f t="shared" si="3"/>
        <v>54.269440000000003</v>
      </c>
      <c r="L31" s="25">
        <f t="shared" si="2"/>
        <v>67.565452800000003</v>
      </c>
      <c r="N31" s="68" t="s">
        <v>469</v>
      </c>
      <c r="O31" s="68" t="s">
        <v>177</v>
      </c>
      <c r="P31" s="68" t="s">
        <v>474</v>
      </c>
      <c r="Q31" s="68" t="s">
        <v>63</v>
      </c>
      <c r="R31" s="68">
        <v>2</v>
      </c>
      <c r="S31" s="68">
        <v>27.12</v>
      </c>
      <c r="T31" s="68" t="s">
        <v>468</v>
      </c>
      <c r="U31" s="68">
        <v>33.76</v>
      </c>
      <c r="V31" s="68">
        <v>67.52</v>
      </c>
      <c r="W31" s="56">
        <f t="shared" si="4"/>
        <v>4.5452800000006732E-2</v>
      </c>
    </row>
    <row r="32" spans="1:24" ht="25.5" x14ac:dyDescent="0.25">
      <c r="A32" s="96" t="s">
        <v>150</v>
      </c>
      <c r="B32" s="34" t="s">
        <v>82</v>
      </c>
      <c r="C32" s="22">
        <v>19</v>
      </c>
      <c r="D32" s="99" t="str">
        <f>COMPOSIÇAO!C143</f>
        <v>ALÇA PRE FORMADA -  FORNECIMENTO E INSTALAÇÃO</v>
      </c>
      <c r="E32" s="14" t="s">
        <v>63</v>
      </c>
      <c r="F32" s="94">
        <v>13</v>
      </c>
      <c r="G32" s="7">
        <f>COMPOSIÇAO!H148</f>
        <v>7.5</v>
      </c>
      <c r="H32" s="25">
        <f t="shared" si="0"/>
        <v>97.5</v>
      </c>
      <c r="I32" s="25">
        <f>COMPOSIÇAO!H149</f>
        <v>6.3391856000000004</v>
      </c>
      <c r="J32" s="25">
        <f t="shared" si="1"/>
        <v>82.409412800000013</v>
      </c>
      <c r="K32" s="25">
        <f t="shared" si="3"/>
        <v>179.90941280000001</v>
      </c>
      <c r="L32" s="25">
        <f t="shared" si="2"/>
        <v>223.987218936</v>
      </c>
      <c r="N32" s="68" t="s">
        <v>469</v>
      </c>
      <c r="O32" s="68" t="s">
        <v>178</v>
      </c>
      <c r="P32" s="68" t="s">
        <v>180</v>
      </c>
      <c r="Q32" s="68" t="s">
        <v>63</v>
      </c>
      <c r="R32" s="68">
        <v>13</v>
      </c>
      <c r="S32" s="68">
        <v>13.83</v>
      </c>
      <c r="T32" s="68" t="s">
        <v>468</v>
      </c>
      <c r="U32" s="68">
        <v>17.22</v>
      </c>
      <c r="V32" s="68">
        <v>223.86</v>
      </c>
      <c r="W32" s="56">
        <f t="shared" si="4"/>
        <v>0.12721893599999134</v>
      </c>
    </row>
    <row r="33" spans="1:23" ht="25.5" x14ac:dyDescent="0.25">
      <c r="A33" s="96" t="s">
        <v>151</v>
      </c>
      <c r="B33" s="34" t="s">
        <v>82</v>
      </c>
      <c r="C33" s="22">
        <v>20</v>
      </c>
      <c r="D33" s="99" t="str">
        <f>COMPOSIÇAO!C150</f>
        <v>MANILHA SAPATILHA -  FORNECIMENTO E INSTALAÇÃO</v>
      </c>
      <c r="E33" s="14" t="s">
        <v>63</v>
      </c>
      <c r="F33" s="94">
        <v>13</v>
      </c>
      <c r="G33" s="7">
        <f>COMPOSIÇAO!H155</f>
        <v>16.899999999999999</v>
      </c>
      <c r="H33" s="25">
        <f t="shared" si="0"/>
        <v>219.7</v>
      </c>
      <c r="I33" s="25">
        <f>COMPOSIÇAO!H156</f>
        <v>3.274</v>
      </c>
      <c r="J33" s="25">
        <f t="shared" si="1"/>
        <v>42.561999999999998</v>
      </c>
      <c r="K33" s="25">
        <f t="shared" si="3"/>
        <v>262.262</v>
      </c>
      <c r="L33" s="25">
        <f t="shared" si="2"/>
        <v>326.51618999999999</v>
      </c>
      <c r="N33" s="68" t="s">
        <v>469</v>
      </c>
      <c r="O33" s="68" t="s">
        <v>181</v>
      </c>
      <c r="P33" s="68" t="s">
        <v>182</v>
      </c>
      <c r="Q33" s="68" t="s">
        <v>63</v>
      </c>
      <c r="R33" s="68">
        <v>13</v>
      </c>
      <c r="S33" s="68">
        <v>20.170000000000002</v>
      </c>
      <c r="T33" s="68" t="s">
        <v>468</v>
      </c>
      <c r="U33" s="68">
        <v>25.11</v>
      </c>
      <c r="V33" s="68">
        <v>326.43</v>
      </c>
      <c r="W33" s="56">
        <f t="shared" si="4"/>
        <v>8.6189999999987776E-2</v>
      </c>
    </row>
    <row r="34" spans="1:23" ht="25.5" x14ac:dyDescent="0.25">
      <c r="A34" s="96" t="s">
        <v>152</v>
      </c>
      <c r="B34" s="34" t="s">
        <v>82</v>
      </c>
      <c r="C34" s="22">
        <v>21</v>
      </c>
      <c r="D34" s="99" t="s">
        <v>184</v>
      </c>
      <c r="E34" s="14" t="s">
        <v>63</v>
      </c>
      <c r="F34" s="94">
        <v>13</v>
      </c>
      <c r="G34" s="7">
        <f>COMPOSIÇAO!H163</f>
        <v>106.4</v>
      </c>
      <c r="H34" s="25">
        <f t="shared" si="0"/>
        <v>1383.2</v>
      </c>
      <c r="I34" s="25">
        <f>COMPOSIÇAO!H164</f>
        <v>13.096</v>
      </c>
      <c r="J34" s="25">
        <f t="shared" si="1"/>
        <v>170.24799999999999</v>
      </c>
      <c r="K34" s="25">
        <f t="shared" si="3"/>
        <v>1553.4480000000001</v>
      </c>
      <c r="L34" s="25">
        <f t="shared" si="2"/>
        <v>1934.04276</v>
      </c>
      <c r="N34" s="68" t="s">
        <v>469</v>
      </c>
      <c r="O34" s="68" t="s">
        <v>183</v>
      </c>
      <c r="P34" s="68" t="s">
        <v>475</v>
      </c>
      <c r="Q34" s="68" t="s">
        <v>63</v>
      </c>
      <c r="R34" s="68">
        <v>13</v>
      </c>
      <c r="S34" s="68">
        <v>119.48</v>
      </c>
      <c r="T34" s="68" t="s">
        <v>468</v>
      </c>
      <c r="U34" s="68">
        <v>148.75</v>
      </c>
      <c r="V34" s="68">
        <v>1933.75</v>
      </c>
      <c r="W34" s="56">
        <f t="shared" si="4"/>
        <v>0.29276000000004387</v>
      </c>
    </row>
    <row r="35" spans="1:23" ht="25.5" x14ac:dyDescent="0.25">
      <c r="A35" s="96" t="s">
        <v>153</v>
      </c>
      <c r="B35" s="34" t="s">
        <v>82</v>
      </c>
      <c r="C35" s="22">
        <v>22</v>
      </c>
      <c r="D35" s="102" t="s">
        <v>227</v>
      </c>
      <c r="E35" s="14" t="s">
        <v>63</v>
      </c>
      <c r="F35" s="44">
        <v>6</v>
      </c>
      <c r="G35" s="25">
        <f>COMPOSIÇAO!H170</f>
        <v>10</v>
      </c>
      <c r="H35" s="25">
        <f t="shared" si="0"/>
        <v>60</v>
      </c>
      <c r="I35" s="25">
        <f>COMPOSIÇAO!H171</f>
        <v>4.1871128000000004</v>
      </c>
      <c r="J35" s="25">
        <f t="shared" si="1"/>
        <v>25.122676800000001</v>
      </c>
      <c r="K35" s="25">
        <f t="shared" si="3"/>
        <v>85.122676799999994</v>
      </c>
      <c r="L35" s="25">
        <f t="shared" si="2"/>
        <v>105.977732616</v>
      </c>
      <c r="N35" s="68" t="s">
        <v>469</v>
      </c>
      <c r="O35" s="68" t="s">
        <v>185</v>
      </c>
      <c r="P35" s="68" t="s">
        <v>227</v>
      </c>
      <c r="Q35" s="68" t="s">
        <v>63</v>
      </c>
      <c r="R35" s="68">
        <v>6</v>
      </c>
      <c r="S35" s="68">
        <v>14.18</v>
      </c>
      <c r="T35" s="68" t="s">
        <v>468</v>
      </c>
      <c r="U35" s="68">
        <v>17.649999999999999</v>
      </c>
      <c r="V35" s="68">
        <v>105.9</v>
      </c>
      <c r="W35" s="56">
        <f t="shared" si="4"/>
        <v>7.7732615999991594E-2</v>
      </c>
    </row>
    <row r="36" spans="1:23" ht="25.5" x14ac:dyDescent="0.25">
      <c r="A36" s="96" t="s">
        <v>154</v>
      </c>
      <c r="B36" s="34" t="s">
        <v>82</v>
      </c>
      <c r="C36" s="22">
        <v>23</v>
      </c>
      <c r="D36" s="102" t="str">
        <f>COMPOSIÇAO!C172</f>
        <v>CONEC CUNHA AL CB 1/0X6/16MM2-2X4/25MM2  - FORNECIMENTO E INSTALAÇÃO</v>
      </c>
      <c r="E36" s="14" t="s">
        <v>63</v>
      </c>
      <c r="F36" s="103">
        <v>3</v>
      </c>
      <c r="G36" s="25">
        <f>COMPOSIÇAO!H177</f>
        <v>13.75</v>
      </c>
      <c r="H36" s="25">
        <f t="shared" si="0"/>
        <v>41.25</v>
      </c>
      <c r="I36" s="25">
        <f>COMPOSIÇAO!H178</f>
        <v>4.1871128000000004</v>
      </c>
      <c r="J36" s="25">
        <f t="shared" si="1"/>
        <v>12.5613384</v>
      </c>
      <c r="K36" s="25">
        <f t="shared" si="3"/>
        <v>53.811338399999997</v>
      </c>
      <c r="L36" s="25">
        <f t="shared" si="2"/>
        <v>66.995116307999993</v>
      </c>
      <c r="N36" s="68" t="s">
        <v>469</v>
      </c>
      <c r="O36" s="68" t="s">
        <v>186</v>
      </c>
      <c r="P36" s="68" t="s">
        <v>476</v>
      </c>
      <c r="Q36" s="68" t="s">
        <v>63</v>
      </c>
      <c r="R36" s="68">
        <v>3</v>
      </c>
      <c r="S36" s="68">
        <v>17.93</v>
      </c>
      <c r="T36" s="68" t="s">
        <v>468</v>
      </c>
      <c r="U36" s="68">
        <v>22.32</v>
      </c>
      <c r="V36" s="68">
        <v>66.959999999999994</v>
      </c>
      <c r="W36" s="56">
        <f t="shared" si="4"/>
        <v>3.5116307999999208E-2</v>
      </c>
    </row>
    <row r="37" spans="1:23" ht="25.5" x14ac:dyDescent="0.25">
      <c r="A37" s="96" t="s">
        <v>155</v>
      </c>
      <c r="B37" s="34" t="s">
        <v>82</v>
      </c>
      <c r="C37" s="22">
        <v>24</v>
      </c>
      <c r="D37" s="102" t="str">
        <f>COMPOSIÇAO!C179</f>
        <v>CONECTOR LV CU-SN CB 16-120MM2 10-70MM2  - FORNECIMENTO E INSTALAÇÃO</v>
      </c>
      <c r="E37" s="14" t="s">
        <v>63</v>
      </c>
      <c r="F37" s="103">
        <v>3</v>
      </c>
      <c r="G37" s="25">
        <f>COMPOSIÇAO!H184</f>
        <v>36.39</v>
      </c>
      <c r="H37" s="25">
        <f t="shared" si="0"/>
        <v>109.17</v>
      </c>
      <c r="I37" s="25">
        <f>COMPOSIÇAO!H185</f>
        <v>4.1871128000000004</v>
      </c>
      <c r="J37" s="25">
        <f t="shared" si="1"/>
        <v>12.5613384</v>
      </c>
      <c r="K37" s="25">
        <f t="shared" si="3"/>
        <v>121.7313384</v>
      </c>
      <c r="L37" s="25">
        <f t="shared" si="2"/>
        <v>151.55551630799999</v>
      </c>
      <c r="N37" s="68" t="s">
        <v>469</v>
      </c>
      <c r="O37" s="68" t="s">
        <v>187</v>
      </c>
      <c r="P37" s="68" t="s">
        <v>195</v>
      </c>
      <c r="Q37" s="68" t="s">
        <v>63</v>
      </c>
      <c r="R37" s="68">
        <v>3</v>
      </c>
      <c r="S37" s="68">
        <v>40.57</v>
      </c>
      <c r="T37" s="68" t="s">
        <v>468</v>
      </c>
      <c r="U37" s="68">
        <v>50.51</v>
      </c>
      <c r="V37" s="68">
        <v>151.53</v>
      </c>
      <c r="W37" s="56">
        <f t="shared" si="4"/>
        <v>2.551630799999316E-2</v>
      </c>
    </row>
    <row r="38" spans="1:23" ht="25.5" x14ac:dyDescent="0.25">
      <c r="A38" s="96" t="s">
        <v>156</v>
      </c>
      <c r="B38" s="34" t="s">
        <v>82</v>
      </c>
      <c r="C38" s="22">
        <v>25</v>
      </c>
      <c r="D38" s="102" t="str">
        <f>COMPOSIÇAO!C186</f>
        <v>CONEC CUNHA CU-SN CB 25MM2X25MM2 VM   - FORNECIMENTO E INSTALAÇÃO</v>
      </c>
      <c r="E38" s="14" t="s">
        <v>63</v>
      </c>
      <c r="F38" s="103">
        <v>4</v>
      </c>
      <c r="G38" s="25">
        <f>COMPOSIÇAO!H191</f>
        <v>7.26</v>
      </c>
      <c r="H38" s="25">
        <f t="shared" si="0"/>
        <v>29.04</v>
      </c>
      <c r="I38" s="25">
        <f>COMPOSIÇAO!H192</f>
        <v>4.1871128000000004</v>
      </c>
      <c r="J38" s="25">
        <f t="shared" si="1"/>
        <v>16.748451200000002</v>
      </c>
      <c r="K38" s="25">
        <f t="shared" si="3"/>
        <v>45.788451199999997</v>
      </c>
      <c r="L38" s="25">
        <f t="shared" si="2"/>
        <v>57.006621744</v>
      </c>
      <c r="N38" s="68" t="s">
        <v>469</v>
      </c>
      <c r="O38" s="68" t="s">
        <v>188</v>
      </c>
      <c r="P38" s="68" t="s">
        <v>194</v>
      </c>
      <c r="Q38" s="68" t="s">
        <v>63</v>
      </c>
      <c r="R38" s="68">
        <v>4</v>
      </c>
      <c r="S38" s="68">
        <v>11.44</v>
      </c>
      <c r="T38" s="68" t="s">
        <v>468</v>
      </c>
      <c r="U38" s="68">
        <v>14.24</v>
      </c>
      <c r="V38" s="68">
        <v>56.96</v>
      </c>
      <c r="W38" s="56">
        <f t="shared" si="4"/>
        <v>4.662174399999941E-2</v>
      </c>
    </row>
    <row r="39" spans="1:23" ht="25.5" x14ac:dyDescent="0.25">
      <c r="A39" s="96" t="s">
        <v>157</v>
      </c>
      <c r="B39" s="34" t="s">
        <v>82</v>
      </c>
      <c r="C39" s="22">
        <v>26</v>
      </c>
      <c r="D39" s="102" t="str">
        <f>COMPOSIÇAO!C193</f>
        <v>CONEC CUNHA CU-SN CB 35X25-50X16MM2 VM  - FORNECIMENTO E INSTALAÇÃO</v>
      </c>
      <c r="E39" s="14" t="s">
        <v>63</v>
      </c>
      <c r="F39" s="103">
        <v>1</v>
      </c>
      <c r="G39" s="25">
        <f>COMPOSIÇAO!H198</f>
        <v>23.04</v>
      </c>
      <c r="H39" s="25">
        <f t="shared" si="0"/>
        <v>23.04</v>
      </c>
      <c r="I39" s="25">
        <f>COMPOSIÇAO!H199</f>
        <v>4.1871128000000004</v>
      </c>
      <c r="J39" s="25">
        <f t="shared" si="1"/>
        <v>4.1871128000000004</v>
      </c>
      <c r="K39" s="25">
        <f t="shared" si="3"/>
        <v>27.2271128</v>
      </c>
      <c r="L39" s="25">
        <f t="shared" si="2"/>
        <v>33.897755435999997</v>
      </c>
      <c r="N39" s="68" t="s">
        <v>469</v>
      </c>
      <c r="O39" s="68" t="s">
        <v>189</v>
      </c>
      <c r="P39" s="68" t="s">
        <v>193</v>
      </c>
      <c r="Q39" s="68" t="s">
        <v>63</v>
      </c>
      <c r="R39" s="68">
        <v>1</v>
      </c>
      <c r="S39" s="68">
        <v>27.22</v>
      </c>
      <c r="T39" s="68" t="s">
        <v>468</v>
      </c>
      <c r="U39" s="68">
        <v>33.89</v>
      </c>
      <c r="V39" s="68">
        <v>33.89</v>
      </c>
      <c r="W39" s="56">
        <f t="shared" si="4"/>
        <v>7.7554359999965072E-3</v>
      </c>
    </row>
    <row r="40" spans="1:23" ht="25.5" x14ac:dyDescent="0.25">
      <c r="A40" s="96" t="s">
        <v>158</v>
      </c>
      <c r="B40" s="34" t="s">
        <v>82</v>
      </c>
      <c r="C40" s="22">
        <v>27</v>
      </c>
      <c r="D40" s="99" t="str">
        <f>COMPOSIÇAO!C200</f>
        <v>ELO FUSIVEL DISTRIBUICAO H 5A 500MM  - FORNECIMENTO E INSTALAÇÃO</v>
      </c>
      <c r="E40" s="14" t="s">
        <v>63</v>
      </c>
      <c r="F40" s="94">
        <v>3</v>
      </c>
      <c r="G40" s="25">
        <f>COMPOSIÇAO!H205</f>
        <v>13.4</v>
      </c>
      <c r="H40" s="25">
        <f t="shared" si="0"/>
        <v>40.200000000000003</v>
      </c>
      <c r="I40" s="25">
        <f>COMPOSIÇAO!H206</f>
        <v>13.096</v>
      </c>
      <c r="J40" s="25">
        <f t="shared" si="1"/>
        <v>39.287999999999997</v>
      </c>
      <c r="K40" s="25">
        <f t="shared" si="3"/>
        <v>79.488</v>
      </c>
      <c r="L40" s="25">
        <f t="shared" si="2"/>
        <v>98.962559999999996</v>
      </c>
      <c r="N40" s="68" t="s">
        <v>469</v>
      </c>
      <c r="O40" s="68" t="s">
        <v>192</v>
      </c>
      <c r="P40" s="68" t="s">
        <v>198</v>
      </c>
      <c r="Q40" s="68" t="s">
        <v>63</v>
      </c>
      <c r="R40" s="68">
        <v>3</v>
      </c>
      <c r="S40" s="68">
        <v>26.48</v>
      </c>
      <c r="T40" s="68" t="s">
        <v>468</v>
      </c>
      <c r="U40" s="68">
        <v>32.97</v>
      </c>
      <c r="V40" s="68">
        <v>98.91</v>
      </c>
      <c r="W40" s="56">
        <f t="shared" si="4"/>
        <v>5.2559999999999718E-2</v>
      </c>
    </row>
    <row r="41" spans="1:23" ht="25.5" x14ac:dyDescent="0.25">
      <c r="A41" s="96" t="s">
        <v>159</v>
      </c>
      <c r="B41" s="34" t="s">
        <v>82</v>
      </c>
      <c r="C41" s="22">
        <v>28</v>
      </c>
      <c r="D41" s="99" t="str">
        <f>COMPOSIÇAO!C207</f>
        <v>ELO FUSIVEL DISTRIBUICAO K 6A 500MM  - FORNECIMENTO E INSTALAÇÃO</v>
      </c>
      <c r="E41" s="14" t="s">
        <v>63</v>
      </c>
      <c r="F41" s="94">
        <v>1</v>
      </c>
      <c r="G41" s="25">
        <f>COMPOSIÇAO!H212</f>
        <v>13.4</v>
      </c>
      <c r="H41" s="25">
        <f t="shared" si="0"/>
        <v>13.4</v>
      </c>
      <c r="I41" s="25">
        <f>COMPOSIÇAO!H213</f>
        <v>13.096</v>
      </c>
      <c r="J41" s="25">
        <f t="shared" si="1"/>
        <v>13.096</v>
      </c>
      <c r="K41" s="25">
        <f t="shared" si="3"/>
        <v>26.496000000000002</v>
      </c>
      <c r="L41" s="25">
        <f t="shared" si="2"/>
        <v>32.987520000000004</v>
      </c>
      <c r="N41" s="68" t="s">
        <v>469</v>
      </c>
      <c r="O41" s="68" t="s">
        <v>197</v>
      </c>
      <c r="P41" s="68" t="s">
        <v>199</v>
      </c>
      <c r="Q41" s="68" t="s">
        <v>63</v>
      </c>
      <c r="R41" s="68">
        <v>1</v>
      </c>
      <c r="S41" s="68">
        <v>26.48</v>
      </c>
      <c r="T41" s="68" t="s">
        <v>468</v>
      </c>
      <c r="U41" s="68">
        <v>32.97</v>
      </c>
      <c r="V41" s="68">
        <v>32.97</v>
      </c>
      <c r="W41" s="56">
        <f t="shared" si="4"/>
        <v>1.7520000000004643E-2</v>
      </c>
    </row>
    <row r="42" spans="1:23" ht="25.5" x14ac:dyDescent="0.25">
      <c r="A42" s="96" t="s">
        <v>160</v>
      </c>
      <c r="B42" s="34" t="s">
        <v>82</v>
      </c>
      <c r="C42" s="22">
        <v>29</v>
      </c>
      <c r="D42" s="99" t="s">
        <v>205</v>
      </c>
      <c r="E42" s="14" t="s">
        <v>63</v>
      </c>
      <c r="F42" s="94">
        <v>3</v>
      </c>
      <c r="G42" s="25">
        <f>COMPOSIÇAO!H219</f>
        <v>366.72</v>
      </c>
      <c r="H42" s="25">
        <f t="shared" si="0"/>
        <v>1100.1600000000001</v>
      </c>
      <c r="I42" s="25">
        <f>COMPOSIÇAO!H220</f>
        <v>98.22</v>
      </c>
      <c r="J42" s="25">
        <f t="shared" si="1"/>
        <v>294.65999999999997</v>
      </c>
      <c r="K42" s="25">
        <f t="shared" si="3"/>
        <v>1394.8200000000002</v>
      </c>
      <c r="L42" s="25">
        <f t="shared" si="2"/>
        <v>1736.5509000000002</v>
      </c>
      <c r="N42" s="68" t="s">
        <v>469</v>
      </c>
      <c r="O42" s="68" t="s">
        <v>204</v>
      </c>
      <c r="P42" s="68" t="s">
        <v>477</v>
      </c>
      <c r="Q42" s="68" t="s">
        <v>63</v>
      </c>
      <c r="R42" s="68">
        <v>3</v>
      </c>
      <c r="S42" s="68">
        <v>464.94</v>
      </c>
      <c r="T42" s="68" t="s">
        <v>468</v>
      </c>
      <c r="U42" s="68">
        <v>578.85</v>
      </c>
      <c r="V42" s="68">
        <v>1736.55</v>
      </c>
      <c r="W42" s="56">
        <f t="shared" si="4"/>
        <v>9.0000000022882887E-4</v>
      </c>
    </row>
    <row r="43" spans="1:23" ht="25.5" x14ac:dyDescent="0.25">
      <c r="A43" s="96" t="s">
        <v>161</v>
      </c>
      <c r="B43" s="34" t="s">
        <v>82</v>
      </c>
      <c r="C43" s="22">
        <v>30</v>
      </c>
      <c r="D43" s="99" t="s">
        <v>223</v>
      </c>
      <c r="E43" s="14" t="s">
        <v>63</v>
      </c>
      <c r="F43" s="94">
        <v>3</v>
      </c>
      <c r="G43" s="25">
        <f>COMPOSIÇAO!H227</f>
        <v>391.02000000000004</v>
      </c>
      <c r="H43" s="25">
        <f t="shared" si="0"/>
        <v>1173.0600000000002</v>
      </c>
      <c r="I43" s="25">
        <f>COMPOSIÇAO!H228</f>
        <v>102.72</v>
      </c>
      <c r="J43" s="25">
        <f t="shared" si="1"/>
        <v>308.15999999999997</v>
      </c>
      <c r="K43" s="25">
        <f t="shared" si="3"/>
        <v>1481.2200000000003</v>
      </c>
      <c r="L43" s="25">
        <f t="shared" si="2"/>
        <v>1844.1189000000004</v>
      </c>
      <c r="N43" s="68" t="s">
        <v>469</v>
      </c>
      <c r="O43" s="68" t="s">
        <v>221</v>
      </c>
      <c r="P43" s="68" t="s">
        <v>223</v>
      </c>
      <c r="Q43" s="68" t="s">
        <v>63</v>
      </c>
      <c r="R43" s="68">
        <v>3</v>
      </c>
      <c r="S43" s="68">
        <v>493.74</v>
      </c>
      <c r="T43" s="68" t="s">
        <v>468</v>
      </c>
      <c r="U43" s="68">
        <v>614.71</v>
      </c>
      <c r="V43" s="68">
        <v>1844.13</v>
      </c>
      <c r="W43" s="56">
        <f t="shared" si="4"/>
        <v>-1.1099999999714782E-2</v>
      </c>
    </row>
    <row r="44" spans="1:23" ht="25.5" x14ac:dyDescent="0.25">
      <c r="A44" s="96" t="s">
        <v>162</v>
      </c>
      <c r="B44" s="34" t="s">
        <v>82</v>
      </c>
      <c r="C44" s="22">
        <v>31</v>
      </c>
      <c r="D44" s="102" t="s">
        <v>230</v>
      </c>
      <c r="E44" s="14" t="s">
        <v>63</v>
      </c>
      <c r="F44" s="94">
        <v>4</v>
      </c>
      <c r="G44" s="25">
        <f>COMPOSIÇAO!H235</f>
        <v>204</v>
      </c>
      <c r="H44" s="25">
        <f t="shared" si="0"/>
        <v>816</v>
      </c>
      <c r="I44" s="25">
        <f>COMPOSIÇAO!H236</f>
        <v>16.37</v>
      </c>
      <c r="J44" s="25">
        <f t="shared" si="1"/>
        <v>65.48</v>
      </c>
      <c r="K44" s="25">
        <f t="shared" si="3"/>
        <v>881.48</v>
      </c>
      <c r="L44" s="25">
        <f t="shared" si="2"/>
        <v>1097.4426000000001</v>
      </c>
      <c r="N44" s="68" t="s">
        <v>469</v>
      </c>
      <c r="O44" s="68" t="s">
        <v>228</v>
      </c>
      <c r="P44" s="68" t="s">
        <v>478</v>
      </c>
      <c r="Q44" s="68" t="s">
        <v>63</v>
      </c>
      <c r="R44" s="68">
        <v>4</v>
      </c>
      <c r="S44" s="68">
        <v>220.37</v>
      </c>
      <c r="T44" s="68" t="s">
        <v>468</v>
      </c>
      <c r="U44" s="68">
        <v>274.36</v>
      </c>
      <c r="V44" s="68">
        <v>1097.44</v>
      </c>
      <c r="W44" s="56">
        <f t="shared" si="4"/>
        <v>2.6000000000294676E-3</v>
      </c>
    </row>
    <row r="45" spans="1:23" ht="25.5" x14ac:dyDescent="0.25">
      <c r="A45" s="96" t="s">
        <v>163</v>
      </c>
      <c r="B45" s="34" t="s">
        <v>82</v>
      </c>
      <c r="C45" s="22">
        <v>32</v>
      </c>
      <c r="D45" s="102" t="s">
        <v>234</v>
      </c>
      <c r="E45" s="14" t="s">
        <v>63</v>
      </c>
      <c r="F45" s="94">
        <v>5</v>
      </c>
      <c r="G45" s="25">
        <f>COMPOSIÇAO!H242</f>
        <v>13.67</v>
      </c>
      <c r="H45" s="25">
        <f t="shared" si="0"/>
        <v>68.349999999999994</v>
      </c>
      <c r="I45" s="25">
        <f>COMPOSIÇAO!H243</f>
        <v>7.8575999999999997</v>
      </c>
      <c r="J45" s="25">
        <f t="shared" si="1"/>
        <v>39.287999999999997</v>
      </c>
      <c r="K45" s="25">
        <f t="shared" si="3"/>
        <v>107.63799999999999</v>
      </c>
      <c r="L45" s="25">
        <f t="shared" si="2"/>
        <v>134.00931</v>
      </c>
      <c r="N45" s="68" t="s">
        <v>469</v>
      </c>
      <c r="O45" s="68" t="s">
        <v>232</v>
      </c>
      <c r="P45" s="68" t="s">
        <v>234</v>
      </c>
      <c r="Q45" s="68" t="s">
        <v>27</v>
      </c>
      <c r="R45" s="68">
        <v>5</v>
      </c>
      <c r="S45" s="68">
        <v>21.61</v>
      </c>
      <c r="T45" s="68" t="s">
        <v>468</v>
      </c>
      <c r="U45" s="68">
        <v>26.9</v>
      </c>
      <c r="V45" s="68">
        <v>134.5</v>
      </c>
      <c r="W45" s="56">
        <f t="shared" si="4"/>
        <v>-0.49069000000000074</v>
      </c>
    </row>
    <row r="46" spans="1:23" ht="25.5" x14ac:dyDescent="0.25">
      <c r="A46" s="96" t="s">
        <v>207</v>
      </c>
      <c r="B46" s="34" t="s">
        <v>82</v>
      </c>
      <c r="C46" s="22">
        <v>33</v>
      </c>
      <c r="D46" s="102" t="s">
        <v>237</v>
      </c>
      <c r="E46" s="14" t="s">
        <v>63</v>
      </c>
      <c r="F46" s="94">
        <v>1</v>
      </c>
      <c r="G46" s="25">
        <f>COMPOSIÇAO!H250</f>
        <v>992.92200000000003</v>
      </c>
      <c r="H46" s="25">
        <f t="shared" si="0"/>
        <v>992.92200000000003</v>
      </c>
      <c r="I46" s="25">
        <f>COMPOSIÇAO!H251</f>
        <v>7.8575999999999997</v>
      </c>
      <c r="J46" s="25">
        <f t="shared" si="1"/>
        <v>7.8575999999999997</v>
      </c>
      <c r="K46" s="25">
        <f t="shared" si="3"/>
        <v>1000.7796000000001</v>
      </c>
      <c r="L46" s="25">
        <f t="shared" si="2"/>
        <v>1245.9706020000001</v>
      </c>
      <c r="N46" s="68" t="s">
        <v>469</v>
      </c>
      <c r="O46" s="68" t="s">
        <v>236</v>
      </c>
      <c r="P46" s="68" t="s">
        <v>237</v>
      </c>
      <c r="Q46" s="68" t="s">
        <v>63</v>
      </c>
      <c r="R46" s="68">
        <v>1</v>
      </c>
      <c r="S46" s="68">
        <v>1000.76</v>
      </c>
      <c r="T46" s="68" t="s">
        <v>468</v>
      </c>
      <c r="U46" s="68">
        <v>1245.95</v>
      </c>
      <c r="V46" s="68">
        <v>1245.95</v>
      </c>
      <c r="W46" s="56">
        <f t="shared" si="4"/>
        <v>2.0602000000053522E-2</v>
      </c>
    </row>
    <row r="47" spans="1:23" s="92" customFormat="1" ht="25.5" x14ac:dyDescent="0.25">
      <c r="A47" s="96" t="s">
        <v>208</v>
      </c>
      <c r="B47" s="34" t="s">
        <v>82</v>
      </c>
      <c r="C47" s="22">
        <v>34</v>
      </c>
      <c r="D47" s="102" t="s">
        <v>239</v>
      </c>
      <c r="E47" s="14" t="s">
        <v>63</v>
      </c>
      <c r="F47" s="94">
        <v>2</v>
      </c>
      <c r="G47" s="25">
        <f>COMPOSIÇAO!H258</f>
        <v>4.8422000000000001</v>
      </c>
      <c r="H47" s="25">
        <f t="shared" si="0"/>
        <v>9.6844000000000001</v>
      </c>
      <c r="I47" s="25">
        <f>COMPOSIÇAO!H259</f>
        <v>7.3468559999999989</v>
      </c>
      <c r="J47" s="25">
        <f t="shared" si="1"/>
        <v>14.693711999999998</v>
      </c>
      <c r="K47" s="25">
        <f t="shared" si="3"/>
        <v>24.378111999999998</v>
      </c>
      <c r="L47" s="25">
        <f t="shared" si="2"/>
        <v>30.350749439999998</v>
      </c>
      <c r="N47" s="68" t="s">
        <v>469</v>
      </c>
      <c r="O47" s="68" t="s">
        <v>240</v>
      </c>
      <c r="P47" s="68" t="s">
        <v>239</v>
      </c>
      <c r="Q47" s="68" t="s">
        <v>27</v>
      </c>
      <c r="R47" s="68">
        <v>2</v>
      </c>
      <c r="S47" s="68">
        <v>12.04</v>
      </c>
      <c r="T47" s="68" t="s">
        <v>468</v>
      </c>
      <c r="U47" s="68">
        <v>14.99</v>
      </c>
      <c r="V47" s="68">
        <v>29.98</v>
      </c>
      <c r="W47" s="56">
        <f t="shared" si="4"/>
        <v>0.37074943999999732</v>
      </c>
    </row>
    <row r="48" spans="1:23" ht="25.5" x14ac:dyDescent="0.25">
      <c r="A48" s="96" t="s">
        <v>209</v>
      </c>
      <c r="B48" s="34" t="s">
        <v>82</v>
      </c>
      <c r="C48" s="22">
        <v>35</v>
      </c>
      <c r="D48" s="102" t="s">
        <v>238</v>
      </c>
      <c r="E48" s="14" t="s">
        <v>63</v>
      </c>
      <c r="F48" s="94">
        <v>3</v>
      </c>
      <c r="G48" s="25">
        <f>COMPOSIÇAO!H266</f>
        <v>50.362200000000001</v>
      </c>
      <c r="H48" s="25">
        <f t="shared" si="0"/>
        <v>151.0866</v>
      </c>
      <c r="I48" s="25">
        <f>COMPOSIÇAO!H267</f>
        <v>7.3468559999999989</v>
      </c>
      <c r="J48" s="25">
        <f t="shared" si="1"/>
        <v>22.040567999999997</v>
      </c>
      <c r="K48" s="25">
        <f t="shared" si="3"/>
        <v>173.12716800000001</v>
      </c>
      <c r="L48" s="25">
        <f t="shared" si="2"/>
        <v>215.54332416</v>
      </c>
      <c r="N48" s="68" t="s">
        <v>469</v>
      </c>
      <c r="O48" s="68" t="s">
        <v>241</v>
      </c>
      <c r="P48" s="68" t="s">
        <v>238</v>
      </c>
      <c r="Q48" s="68" t="s">
        <v>27</v>
      </c>
      <c r="R48" s="68">
        <v>3</v>
      </c>
      <c r="S48" s="68">
        <v>56.22</v>
      </c>
      <c r="T48" s="68" t="s">
        <v>468</v>
      </c>
      <c r="U48" s="68">
        <v>69.989999999999995</v>
      </c>
      <c r="V48" s="68">
        <v>209.97</v>
      </c>
      <c r="W48" s="56">
        <f t="shared" si="4"/>
        <v>5.5733241599999985</v>
      </c>
    </row>
    <row r="49" spans="1:23" ht="25.5" x14ac:dyDescent="0.25">
      <c r="A49" s="96" t="s">
        <v>210</v>
      </c>
      <c r="B49" s="34" t="s">
        <v>82</v>
      </c>
      <c r="C49" s="22">
        <v>36</v>
      </c>
      <c r="D49" s="102" t="s">
        <v>245</v>
      </c>
      <c r="E49" s="14" t="s">
        <v>63</v>
      </c>
      <c r="F49" s="44">
        <v>1</v>
      </c>
      <c r="G49" s="70">
        <f>COMPOSIÇAO!H274</f>
        <v>368.88</v>
      </c>
      <c r="H49" s="25">
        <f t="shared" si="0"/>
        <v>368.88</v>
      </c>
      <c r="I49" s="70">
        <f>COMPOSIÇAO!H275</f>
        <v>86.433600000000013</v>
      </c>
      <c r="J49" s="25">
        <f t="shared" si="1"/>
        <v>86.433600000000013</v>
      </c>
      <c r="K49" s="25">
        <f t="shared" si="3"/>
        <v>455.31360000000001</v>
      </c>
      <c r="L49" s="25">
        <f t="shared" si="2"/>
        <v>566.86543200000006</v>
      </c>
      <c r="N49" s="68" t="s">
        <v>469</v>
      </c>
      <c r="O49" s="68" t="s">
        <v>244</v>
      </c>
      <c r="P49" s="68" t="s">
        <v>245</v>
      </c>
      <c r="Q49" s="68" t="s">
        <v>63</v>
      </c>
      <c r="R49" s="68">
        <v>1</v>
      </c>
      <c r="S49" s="68">
        <v>455.3</v>
      </c>
      <c r="T49" s="68" t="s">
        <v>468</v>
      </c>
      <c r="U49" s="68">
        <v>566.85</v>
      </c>
      <c r="V49" s="68">
        <v>566.85</v>
      </c>
      <c r="W49" s="56">
        <f t="shared" si="4"/>
        <v>1.5432000000032531E-2</v>
      </c>
    </row>
    <row r="50" spans="1:23" ht="25.5" x14ac:dyDescent="0.25">
      <c r="A50" s="96" t="s">
        <v>211</v>
      </c>
      <c r="B50" s="34" t="s">
        <v>82</v>
      </c>
      <c r="C50" s="22">
        <v>37</v>
      </c>
      <c r="D50" s="102" t="s">
        <v>250</v>
      </c>
      <c r="E50" s="14" t="s">
        <v>63</v>
      </c>
      <c r="F50" s="45">
        <v>1</v>
      </c>
      <c r="G50" s="70">
        <f>COMPOSIÇAO!H282</f>
        <v>333.49</v>
      </c>
      <c r="H50" s="25">
        <f t="shared" si="0"/>
        <v>333.49</v>
      </c>
      <c r="I50" s="70">
        <f>COMPOSIÇAO!H283</f>
        <v>86.433600000000013</v>
      </c>
      <c r="J50" s="25">
        <f t="shared" si="1"/>
        <v>86.433600000000013</v>
      </c>
      <c r="K50" s="25">
        <f t="shared" si="3"/>
        <v>419.92360000000002</v>
      </c>
      <c r="L50" s="25">
        <f t="shared" si="2"/>
        <v>522.80488200000002</v>
      </c>
      <c r="N50" s="68" t="s">
        <v>469</v>
      </c>
      <c r="O50" s="68" t="s">
        <v>246</v>
      </c>
      <c r="P50" s="68" t="s">
        <v>250</v>
      </c>
      <c r="Q50" s="68" t="s">
        <v>63</v>
      </c>
      <c r="R50" s="68">
        <v>1</v>
      </c>
      <c r="S50" s="68">
        <v>419.91</v>
      </c>
      <c r="T50" s="68" t="s">
        <v>468</v>
      </c>
      <c r="U50" s="68">
        <v>522.79</v>
      </c>
      <c r="V50" s="68">
        <v>522.79</v>
      </c>
      <c r="W50" s="56">
        <f t="shared" si="4"/>
        <v>1.4882000000056905E-2</v>
      </c>
    </row>
    <row r="51" spans="1:23" ht="25.5" x14ac:dyDescent="0.25">
      <c r="A51" s="96" t="s">
        <v>212</v>
      </c>
      <c r="B51" s="34" t="s">
        <v>82</v>
      </c>
      <c r="C51" s="22">
        <v>38</v>
      </c>
      <c r="D51" s="102" t="s">
        <v>251</v>
      </c>
      <c r="E51" s="14" t="s">
        <v>63</v>
      </c>
      <c r="F51" s="45">
        <v>1</v>
      </c>
      <c r="G51" s="70">
        <f>COMPOSIÇAO!H290</f>
        <v>110.41</v>
      </c>
      <c r="H51" s="25">
        <f t="shared" si="0"/>
        <v>110.41</v>
      </c>
      <c r="I51" s="70">
        <f>COMPOSIÇAO!H291</f>
        <v>86.433600000000013</v>
      </c>
      <c r="J51" s="25">
        <f t="shared" si="1"/>
        <v>86.433600000000013</v>
      </c>
      <c r="K51" s="25">
        <f t="shared" si="3"/>
        <v>196.84360000000001</v>
      </c>
      <c r="L51" s="25">
        <f t="shared" si="2"/>
        <v>245.07028200000002</v>
      </c>
      <c r="N51" s="68" t="s">
        <v>469</v>
      </c>
      <c r="O51" s="68" t="s">
        <v>247</v>
      </c>
      <c r="P51" s="68" t="s">
        <v>251</v>
      </c>
      <c r="Q51" s="68" t="s">
        <v>63</v>
      </c>
      <c r="R51" s="68">
        <v>1</v>
      </c>
      <c r="S51" s="68">
        <v>196.83</v>
      </c>
      <c r="T51" s="68" t="s">
        <v>468</v>
      </c>
      <c r="U51" s="68">
        <v>245.05</v>
      </c>
      <c r="V51" s="68">
        <v>245.05</v>
      </c>
      <c r="W51" s="56">
        <f t="shared" si="4"/>
        <v>2.0282000000008793E-2</v>
      </c>
    </row>
    <row r="52" spans="1:23" ht="25.5" x14ac:dyDescent="0.25">
      <c r="A52" s="96" t="s">
        <v>213</v>
      </c>
      <c r="B52" s="34" t="s">
        <v>82</v>
      </c>
      <c r="C52" s="22">
        <v>39</v>
      </c>
      <c r="D52" s="102" t="s">
        <v>253</v>
      </c>
      <c r="E52" s="14" t="s">
        <v>63</v>
      </c>
      <c r="F52" s="45">
        <v>1</v>
      </c>
      <c r="G52" s="70">
        <f>COMPOSIÇAO!H298</f>
        <v>107.75</v>
      </c>
      <c r="H52" s="25">
        <f t="shared" si="0"/>
        <v>107.75</v>
      </c>
      <c r="I52" s="70">
        <f>COMPOSIÇAO!H299</f>
        <v>86.433600000000013</v>
      </c>
      <c r="J52" s="25">
        <f t="shared" si="1"/>
        <v>86.433600000000013</v>
      </c>
      <c r="K52" s="25">
        <f t="shared" si="3"/>
        <v>194.18360000000001</v>
      </c>
      <c r="L52" s="25">
        <f t="shared" si="2"/>
        <v>241.75858200000002</v>
      </c>
      <c r="N52" s="68" t="s">
        <v>469</v>
      </c>
      <c r="O52" s="68" t="s">
        <v>248</v>
      </c>
      <c r="P52" s="68" t="s">
        <v>479</v>
      </c>
      <c r="Q52" s="68" t="s">
        <v>63</v>
      </c>
      <c r="R52" s="68">
        <v>1</v>
      </c>
      <c r="S52" s="68">
        <v>194.17</v>
      </c>
      <c r="T52" s="68" t="s">
        <v>468</v>
      </c>
      <c r="U52" s="68">
        <v>241.74</v>
      </c>
      <c r="V52" s="68">
        <v>241.74</v>
      </c>
      <c r="W52" s="56">
        <f t="shared" si="4"/>
        <v>1.8582000000009202E-2</v>
      </c>
    </row>
    <row r="53" spans="1:23" x14ac:dyDescent="0.25">
      <c r="A53" s="96" t="s">
        <v>214</v>
      </c>
      <c r="B53" s="34" t="s">
        <v>82</v>
      </c>
      <c r="C53" s="22">
        <v>40</v>
      </c>
      <c r="D53" s="102" t="s">
        <v>258</v>
      </c>
      <c r="E53" s="14" t="s">
        <v>63</v>
      </c>
      <c r="F53" s="45">
        <v>3</v>
      </c>
      <c r="G53" s="70">
        <f>COMPOSIÇAO!H305</f>
        <v>95.11</v>
      </c>
      <c r="H53" s="25">
        <f t="shared" si="0"/>
        <v>285.33</v>
      </c>
      <c r="I53" s="70">
        <f>COMPOSIÇAO!H306</f>
        <v>86.433600000000013</v>
      </c>
      <c r="J53" s="25">
        <f t="shared" si="1"/>
        <v>259.30080000000004</v>
      </c>
      <c r="K53" s="25">
        <f t="shared" si="3"/>
        <v>544.63080000000002</v>
      </c>
      <c r="L53" s="25">
        <f t="shared" si="2"/>
        <v>678.06534600000009</v>
      </c>
      <c r="N53" s="68" t="s">
        <v>469</v>
      </c>
      <c r="O53" s="68" t="s">
        <v>249</v>
      </c>
      <c r="P53" s="68" t="s">
        <v>258</v>
      </c>
      <c r="Q53" s="68" t="s">
        <v>63</v>
      </c>
      <c r="R53" s="68">
        <v>3</v>
      </c>
      <c r="S53" s="68">
        <v>181.53</v>
      </c>
      <c r="T53" s="68" t="s">
        <v>468</v>
      </c>
      <c r="U53" s="68">
        <v>226</v>
      </c>
      <c r="V53" s="68">
        <v>678</v>
      </c>
      <c r="W53" s="56">
        <f t="shared" si="4"/>
        <v>6.5346000000090498E-2</v>
      </c>
    </row>
    <row r="54" spans="1:23" ht="25.5" x14ac:dyDescent="0.25">
      <c r="A54" s="96" t="s">
        <v>452</v>
      </c>
      <c r="B54" s="34" t="s">
        <v>82</v>
      </c>
      <c r="C54" s="22">
        <v>41</v>
      </c>
      <c r="D54" s="102" t="s">
        <v>261</v>
      </c>
      <c r="E54" s="14" t="s">
        <v>63</v>
      </c>
      <c r="F54" s="45">
        <v>6</v>
      </c>
      <c r="G54" s="70">
        <f>COMPOSIÇAO!H314</f>
        <v>90.783429999999996</v>
      </c>
      <c r="H54" s="25">
        <f t="shared" si="0"/>
        <v>544.70057999999995</v>
      </c>
      <c r="I54" s="70">
        <f>COMPOSIÇAO!H315</f>
        <v>16.244363999999997</v>
      </c>
      <c r="J54" s="25">
        <f t="shared" si="1"/>
        <v>97.466183999999984</v>
      </c>
      <c r="K54" s="25">
        <f t="shared" si="3"/>
        <v>642.16676399999994</v>
      </c>
      <c r="L54" s="25">
        <f t="shared" si="2"/>
        <v>799.4976211799999</v>
      </c>
      <c r="N54" s="68" t="s">
        <v>469</v>
      </c>
      <c r="O54" s="68" t="s">
        <v>259</v>
      </c>
      <c r="P54" s="68" t="s">
        <v>480</v>
      </c>
      <c r="Q54" s="68" t="s">
        <v>63</v>
      </c>
      <c r="R54" s="68">
        <v>6</v>
      </c>
      <c r="S54" s="68">
        <v>107.16</v>
      </c>
      <c r="T54" s="68" t="s">
        <v>468</v>
      </c>
      <c r="U54" s="68">
        <v>133.41</v>
      </c>
      <c r="V54" s="68">
        <v>800.46</v>
      </c>
      <c r="W54" s="56">
        <f t="shared" si="4"/>
        <v>-0.96237882000013997</v>
      </c>
    </row>
    <row r="55" spans="1:23" ht="25.5" x14ac:dyDescent="0.25">
      <c r="A55" s="96" t="s">
        <v>215</v>
      </c>
      <c r="B55" s="34" t="s">
        <v>82</v>
      </c>
      <c r="C55" s="22">
        <v>42</v>
      </c>
      <c r="D55" s="102" t="s">
        <v>277</v>
      </c>
      <c r="E55" s="14" t="s">
        <v>63</v>
      </c>
      <c r="F55" s="45">
        <v>1</v>
      </c>
      <c r="G55" s="70">
        <f>COMPOSIÇAO!H324</f>
        <v>1381.3034299999999</v>
      </c>
      <c r="H55" s="25">
        <f t="shared" si="0"/>
        <v>1381.3034299999999</v>
      </c>
      <c r="I55" s="70">
        <f>COMPOSIÇAO!H325</f>
        <v>16.244363999999997</v>
      </c>
      <c r="J55" s="25">
        <f t="shared" si="1"/>
        <v>16.244363999999997</v>
      </c>
      <c r="K55" s="25">
        <f t="shared" si="3"/>
        <v>1397.5477939999998</v>
      </c>
      <c r="L55" s="25">
        <f t="shared" si="2"/>
        <v>1739.9470035299998</v>
      </c>
      <c r="N55" s="68" t="s">
        <v>469</v>
      </c>
      <c r="O55" s="68" t="s">
        <v>269</v>
      </c>
      <c r="P55" s="68" t="s">
        <v>481</v>
      </c>
      <c r="Q55" s="68" t="s">
        <v>63</v>
      </c>
      <c r="R55" s="68">
        <v>1</v>
      </c>
      <c r="S55" s="68">
        <v>1397.68</v>
      </c>
      <c r="T55" s="68" t="s">
        <v>468</v>
      </c>
      <c r="U55" s="68">
        <v>1740.11</v>
      </c>
      <c r="V55" s="68">
        <v>1740.11</v>
      </c>
      <c r="W55" s="56">
        <f t="shared" si="4"/>
        <v>-0.1629964700000528</v>
      </c>
    </row>
    <row r="56" spans="1:23" ht="25.5" x14ac:dyDescent="0.25">
      <c r="A56" s="96" t="s">
        <v>216</v>
      </c>
      <c r="B56" s="34" t="s">
        <v>82</v>
      </c>
      <c r="C56" s="104">
        <v>46</v>
      </c>
      <c r="D56" s="105" t="s">
        <v>321</v>
      </c>
      <c r="E56" s="14" t="s">
        <v>63</v>
      </c>
      <c r="F56" s="94">
        <v>1</v>
      </c>
      <c r="G56" s="70">
        <f>COMPOSIÇAO!H353</f>
        <v>612.70000000000005</v>
      </c>
      <c r="H56" s="91">
        <f>F56*G56</f>
        <v>612.70000000000005</v>
      </c>
      <c r="I56" s="70">
        <f>COMPOSIÇAO!H354</f>
        <v>65.48</v>
      </c>
      <c r="J56" s="25">
        <f t="shared" si="1"/>
        <v>65.48</v>
      </c>
      <c r="K56" s="25">
        <f>SUM(H56,J56)</f>
        <v>678.18000000000006</v>
      </c>
      <c r="L56" s="25">
        <f t="shared" si="2"/>
        <v>844.33410000000003</v>
      </c>
      <c r="N56" s="68" t="s">
        <v>469</v>
      </c>
      <c r="O56" s="68" t="s">
        <v>327</v>
      </c>
      <c r="P56" s="68" t="s">
        <v>482</v>
      </c>
      <c r="Q56" s="68" t="s">
        <v>63</v>
      </c>
      <c r="R56" s="68">
        <v>1</v>
      </c>
      <c r="S56" s="68">
        <v>678.18</v>
      </c>
      <c r="T56" s="68" t="s">
        <v>468</v>
      </c>
      <c r="U56" s="68">
        <v>844.33</v>
      </c>
      <c r="V56" s="68">
        <v>844.33</v>
      </c>
      <c r="W56" s="56">
        <f t="shared" si="4"/>
        <v>4.0999999999939973E-3</v>
      </c>
    </row>
    <row r="57" spans="1:23" x14ac:dyDescent="0.25">
      <c r="A57" s="96" t="s">
        <v>217</v>
      </c>
      <c r="B57" s="106" t="s">
        <v>191</v>
      </c>
      <c r="C57" s="104">
        <v>43369</v>
      </c>
      <c r="D57" s="105" t="s">
        <v>319</v>
      </c>
      <c r="E57" s="14" t="s">
        <v>63</v>
      </c>
      <c r="F57" s="94">
        <v>1</v>
      </c>
      <c r="G57" s="70">
        <v>694.37</v>
      </c>
      <c r="H57" s="91">
        <f>F57*G57</f>
        <v>694.37</v>
      </c>
      <c r="I57" s="70"/>
      <c r="J57" s="25">
        <f t="shared" si="1"/>
        <v>0</v>
      </c>
      <c r="K57" s="25">
        <f>SUM(H57,J57)</f>
        <v>694.37</v>
      </c>
      <c r="L57" s="25">
        <f>K57+K57*$L$6</f>
        <v>864.49064999999996</v>
      </c>
      <c r="N57" s="68" t="s">
        <v>483</v>
      </c>
      <c r="O57" s="68" t="s">
        <v>247</v>
      </c>
      <c r="P57" s="68" t="s">
        <v>319</v>
      </c>
      <c r="Q57" s="68" t="s">
        <v>63</v>
      </c>
      <c r="R57" s="68">
        <v>1</v>
      </c>
      <c r="S57" s="68">
        <v>694.37</v>
      </c>
      <c r="T57" s="68" t="s">
        <v>468</v>
      </c>
      <c r="U57" s="68">
        <v>864.49</v>
      </c>
      <c r="V57" s="68">
        <v>864.49</v>
      </c>
      <c r="W57" s="56">
        <f t="shared" si="4"/>
        <v>6.4999999995052349E-4</v>
      </c>
    </row>
    <row r="58" spans="1:23" ht="51" x14ac:dyDescent="0.25">
      <c r="A58" s="96" t="s">
        <v>218</v>
      </c>
      <c r="B58" s="34" t="s">
        <v>23</v>
      </c>
      <c r="C58" s="104">
        <v>101880</v>
      </c>
      <c r="D58" s="105" t="s">
        <v>322</v>
      </c>
      <c r="E58" s="14" t="s">
        <v>63</v>
      </c>
      <c r="F58" s="94">
        <v>2</v>
      </c>
      <c r="G58" s="25" t="s">
        <v>384</v>
      </c>
      <c r="H58" s="25">
        <f>F58*G58</f>
        <v>1320.28</v>
      </c>
      <c r="I58" s="25" t="s">
        <v>383</v>
      </c>
      <c r="J58" s="25">
        <f t="shared" si="1"/>
        <v>81.64</v>
      </c>
      <c r="K58" s="25">
        <f>SUM(H58,J58)</f>
        <v>1401.92</v>
      </c>
      <c r="L58" s="25">
        <f>K58+K58*$L$6</f>
        <v>1745.3904</v>
      </c>
      <c r="N58" s="68" t="s">
        <v>23</v>
      </c>
      <c r="O58" s="68" t="s">
        <v>484</v>
      </c>
      <c r="P58" s="68" t="s">
        <v>485</v>
      </c>
      <c r="Q58" s="68" t="s">
        <v>28</v>
      </c>
      <c r="R58" s="68">
        <v>2</v>
      </c>
      <c r="S58" s="68">
        <v>700.96</v>
      </c>
      <c r="T58" s="68" t="s">
        <v>468</v>
      </c>
      <c r="U58" s="68">
        <v>872.7</v>
      </c>
      <c r="V58" s="68">
        <v>1745.4</v>
      </c>
      <c r="W58" s="56">
        <f t="shared" si="4"/>
        <v>-9.6000000000913133E-3</v>
      </c>
    </row>
    <row r="59" spans="1:23" ht="51" x14ac:dyDescent="0.25">
      <c r="A59" s="96" t="s">
        <v>219</v>
      </c>
      <c r="B59" s="34" t="s">
        <v>23</v>
      </c>
      <c r="C59" s="22">
        <v>97668</v>
      </c>
      <c r="D59" s="84" t="s">
        <v>273</v>
      </c>
      <c r="E59" s="14" t="s">
        <v>27</v>
      </c>
      <c r="F59" s="14">
        <v>62</v>
      </c>
      <c r="G59" s="25" t="s">
        <v>386</v>
      </c>
      <c r="H59" s="25">
        <f t="shared" ref="H59:H62" si="5">F59*G59</f>
        <v>426.56</v>
      </c>
      <c r="I59" s="25" t="s">
        <v>385</v>
      </c>
      <c r="J59" s="25">
        <f t="shared" si="1"/>
        <v>339.14</v>
      </c>
      <c r="K59" s="25">
        <f t="shared" ref="K59" si="6">SUM(H59,J59)</f>
        <v>765.7</v>
      </c>
      <c r="L59" s="25">
        <f t="shared" ref="L59" si="7">K59+K59*$L$6</f>
        <v>953.29650000000004</v>
      </c>
      <c r="N59" s="68" t="s">
        <v>23</v>
      </c>
      <c r="O59" s="68" t="s">
        <v>486</v>
      </c>
      <c r="P59" s="68" t="s">
        <v>273</v>
      </c>
      <c r="Q59" s="68" t="s">
        <v>27</v>
      </c>
      <c r="R59" s="68">
        <v>62</v>
      </c>
      <c r="S59" s="68">
        <v>12.35</v>
      </c>
      <c r="T59" s="68" t="s">
        <v>468</v>
      </c>
      <c r="U59" s="68">
        <v>15.38</v>
      </c>
      <c r="V59" s="68">
        <v>953.56</v>
      </c>
      <c r="W59" s="56">
        <f t="shared" si="4"/>
        <v>-0.26349999999990814</v>
      </c>
    </row>
    <row r="60" spans="1:23" ht="51" x14ac:dyDescent="0.25">
      <c r="A60" s="96" t="s">
        <v>326</v>
      </c>
      <c r="B60" s="34" t="s">
        <v>23</v>
      </c>
      <c r="C60" s="22">
        <v>97669</v>
      </c>
      <c r="D60" s="84" t="s">
        <v>372</v>
      </c>
      <c r="E60" s="14" t="s">
        <v>27</v>
      </c>
      <c r="F60" s="14">
        <v>32</v>
      </c>
      <c r="G60" s="25" t="s">
        <v>388</v>
      </c>
      <c r="H60" s="25">
        <f t="shared" si="5"/>
        <v>312.95999999999998</v>
      </c>
      <c r="I60" s="25" t="s">
        <v>387</v>
      </c>
      <c r="J60" s="25">
        <f t="shared" si="1"/>
        <v>280</v>
      </c>
      <c r="K60" s="25">
        <f t="shared" ref="K60:K62" si="8">SUM(H60,J60)</f>
        <v>592.96</v>
      </c>
      <c r="L60" s="25">
        <f t="shared" ref="L60:L62" si="9">K60+K60*$L$6</f>
        <v>738.23520000000008</v>
      </c>
      <c r="N60" s="68" t="s">
        <v>23</v>
      </c>
      <c r="O60" s="68" t="s">
        <v>487</v>
      </c>
      <c r="P60" s="68" t="s">
        <v>372</v>
      </c>
      <c r="Q60" s="68" t="s">
        <v>27</v>
      </c>
      <c r="R60" s="68">
        <v>32</v>
      </c>
      <c r="S60" s="68">
        <v>18.53</v>
      </c>
      <c r="T60" s="68" t="s">
        <v>468</v>
      </c>
      <c r="U60" s="68">
        <v>23.07</v>
      </c>
      <c r="V60" s="68">
        <v>738.24</v>
      </c>
      <c r="W60" s="56">
        <f t="shared" si="4"/>
        <v>-4.7999999999319698E-3</v>
      </c>
    </row>
    <row r="61" spans="1:23" ht="51" x14ac:dyDescent="0.25">
      <c r="A61" s="131" t="s">
        <v>369</v>
      </c>
      <c r="B61" s="132" t="s">
        <v>23</v>
      </c>
      <c r="C61" s="127">
        <v>92990</v>
      </c>
      <c r="D61" s="54" t="s">
        <v>375</v>
      </c>
      <c r="E61" s="127" t="s">
        <v>27</v>
      </c>
      <c r="F61" s="127">
        <v>48</v>
      </c>
      <c r="G61" s="133">
        <v>62.21</v>
      </c>
      <c r="H61" s="128">
        <f t="shared" si="5"/>
        <v>2986.08</v>
      </c>
      <c r="I61" s="128">
        <v>5.82</v>
      </c>
      <c r="J61" s="128">
        <f>F61*I61</f>
        <v>279.36</v>
      </c>
      <c r="K61" s="128">
        <f t="shared" si="8"/>
        <v>3265.44</v>
      </c>
      <c r="L61" s="128">
        <f t="shared" si="9"/>
        <v>4065.4728</v>
      </c>
      <c r="N61" s="68" t="s">
        <v>23</v>
      </c>
      <c r="O61" s="68" t="s">
        <v>488</v>
      </c>
      <c r="P61" s="68" t="s">
        <v>375</v>
      </c>
      <c r="Q61" s="68" t="s">
        <v>27</v>
      </c>
      <c r="R61" s="68">
        <v>48</v>
      </c>
      <c r="S61" s="68">
        <v>68.03</v>
      </c>
      <c r="T61" s="68" t="s">
        <v>468</v>
      </c>
      <c r="U61" s="68">
        <v>84.7</v>
      </c>
      <c r="V61" s="68">
        <v>4065.6</v>
      </c>
      <c r="W61" s="56">
        <f t="shared" si="4"/>
        <v>-0.1271999999999025</v>
      </c>
    </row>
    <row r="62" spans="1:23" ht="51" x14ac:dyDescent="0.25">
      <c r="A62" s="96" t="s">
        <v>370</v>
      </c>
      <c r="B62" s="34" t="s">
        <v>23</v>
      </c>
      <c r="C62" s="14">
        <v>92988</v>
      </c>
      <c r="D62" s="84" t="s">
        <v>376</v>
      </c>
      <c r="E62" s="14" t="s">
        <v>27</v>
      </c>
      <c r="F62" s="94">
        <v>128</v>
      </c>
      <c r="G62" s="25" t="s">
        <v>389</v>
      </c>
      <c r="H62" s="25">
        <f t="shared" si="5"/>
        <v>5703.68</v>
      </c>
      <c r="I62" s="25" t="s">
        <v>390</v>
      </c>
      <c r="J62" s="25">
        <f t="shared" si="1"/>
        <v>613.12</v>
      </c>
      <c r="K62" s="25">
        <f t="shared" si="8"/>
        <v>6316.8</v>
      </c>
      <c r="L62" s="25">
        <f t="shared" si="9"/>
        <v>7864.4160000000002</v>
      </c>
      <c r="N62" s="68" t="s">
        <v>23</v>
      </c>
      <c r="O62" s="68" t="s">
        <v>489</v>
      </c>
      <c r="P62" s="68" t="s">
        <v>376</v>
      </c>
      <c r="Q62" s="68" t="s">
        <v>27</v>
      </c>
      <c r="R62" s="68">
        <v>128</v>
      </c>
      <c r="S62" s="68">
        <v>49.36</v>
      </c>
      <c r="T62" s="68" t="s">
        <v>468</v>
      </c>
      <c r="U62" s="68">
        <v>61.45</v>
      </c>
      <c r="V62" s="68">
        <v>7865.6</v>
      </c>
      <c r="W62" s="56">
        <f t="shared" si="4"/>
        <v>-1.1840000000001965</v>
      </c>
    </row>
    <row r="63" spans="1:23" ht="38.25" x14ac:dyDescent="0.25">
      <c r="A63" s="96" t="s">
        <v>373</v>
      </c>
      <c r="B63" s="34" t="s">
        <v>23</v>
      </c>
      <c r="C63" s="14" t="s">
        <v>377</v>
      </c>
      <c r="D63" s="84" t="s">
        <v>378</v>
      </c>
      <c r="E63" s="14" t="s">
        <v>27</v>
      </c>
      <c r="F63" s="94">
        <v>248</v>
      </c>
      <c r="G63" s="25" t="s">
        <v>391</v>
      </c>
      <c r="H63" s="25">
        <f t="shared" ref="H63:H64" si="10">F63*G63</f>
        <v>3437.2799999999997</v>
      </c>
      <c r="I63" s="25" t="s">
        <v>392</v>
      </c>
      <c r="J63" s="25">
        <f>F63*I63</f>
        <v>181.04</v>
      </c>
      <c r="K63" s="25">
        <f t="shared" ref="K63:K64" si="11">SUM(H63,J63)</f>
        <v>3618.3199999999997</v>
      </c>
      <c r="L63" s="25">
        <f t="shared" ref="L63:L64" si="12">K63+K63*$L$6</f>
        <v>4504.8083999999999</v>
      </c>
      <c r="N63" s="68" t="s">
        <v>23</v>
      </c>
      <c r="O63" s="68" t="s">
        <v>377</v>
      </c>
      <c r="P63" s="68" t="s">
        <v>378</v>
      </c>
      <c r="Q63" s="68" t="s">
        <v>27</v>
      </c>
      <c r="R63" s="68">
        <v>248</v>
      </c>
      <c r="S63" s="68">
        <v>14.59</v>
      </c>
      <c r="T63" s="68" t="s">
        <v>468</v>
      </c>
      <c r="U63" s="68">
        <v>18.16</v>
      </c>
      <c r="V63" s="68">
        <v>4503.68</v>
      </c>
      <c r="W63" s="56">
        <f t="shared" si="4"/>
        <v>1.1283999999996013</v>
      </c>
    </row>
    <row r="64" spans="1:23" ht="25.5" x14ac:dyDescent="0.25">
      <c r="A64" s="96" t="s">
        <v>374</v>
      </c>
      <c r="B64" s="34" t="s">
        <v>82</v>
      </c>
      <c r="C64" s="22">
        <v>41</v>
      </c>
      <c r="D64" s="102" t="s">
        <v>261</v>
      </c>
      <c r="E64" s="14" t="s">
        <v>63</v>
      </c>
      <c r="F64" s="45">
        <v>4</v>
      </c>
      <c r="G64" s="70">
        <f>COMPOSIÇAO!H314</f>
        <v>90.783429999999996</v>
      </c>
      <c r="H64" s="91">
        <f t="shared" si="10"/>
        <v>363.13371999999998</v>
      </c>
      <c r="I64" s="70">
        <f>COMPOSIÇAO!H315</f>
        <v>16.244363999999997</v>
      </c>
      <c r="J64" s="25">
        <f t="shared" ref="J64" si="13">I64*F64</f>
        <v>64.977455999999989</v>
      </c>
      <c r="K64" s="25">
        <f t="shared" si="11"/>
        <v>428.111176</v>
      </c>
      <c r="L64" s="25">
        <f t="shared" si="12"/>
        <v>532.99841412000001</v>
      </c>
      <c r="N64" s="68" t="s">
        <v>469</v>
      </c>
      <c r="O64" s="68" t="s">
        <v>259</v>
      </c>
      <c r="P64" s="68" t="s">
        <v>480</v>
      </c>
      <c r="Q64" s="68" t="s">
        <v>63</v>
      </c>
      <c r="R64" s="68">
        <v>4</v>
      </c>
      <c r="S64" s="68">
        <v>107.16</v>
      </c>
      <c r="T64" s="68" t="s">
        <v>468</v>
      </c>
      <c r="U64" s="68">
        <v>133.41</v>
      </c>
      <c r="V64" s="68">
        <v>533.64</v>
      </c>
      <c r="W64" s="56">
        <f t="shared" si="4"/>
        <v>-0.64158587999997962</v>
      </c>
    </row>
    <row r="65" spans="1:1594" x14ac:dyDescent="0.25">
      <c r="A65" s="135" t="s">
        <v>292</v>
      </c>
      <c r="B65" s="135"/>
      <c r="C65" s="135"/>
      <c r="D65" s="135"/>
      <c r="E65" s="135"/>
      <c r="F65" s="135"/>
      <c r="G65" s="135"/>
      <c r="H65" s="135"/>
      <c r="I65" s="135"/>
      <c r="J65" s="135"/>
      <c r="K65" s="135"/>
      <c r="L65" s="135"/>
      <c r="W65" s="56">
        <f t="shared" si="4"/>
        <v>0</v>
      </c>
    </row>
    <row r="66" spans="1:1594" ht="25.5" x14ac:dyDescent="0.25">
      <c r="A66" s="14" t="s">
        <v>81</v>
      </c>
      <c r="B66" s="69" t="s">
        <v>82</v>
      </c>
      <c r="C66" s="94">
        <v>11</v>
      </c>
      <c r="D66" s="101" t="str">
        <f>COMPOSIÇAO!C75</f>
        <v>CABO DE COBRE NU 35 MM2 - FORNECIMENTO E INSTALAÇÃO</v>
      </c>
      <c r="E66" s="14" t="s">
        <v>27</v>
      </c>
      <c r="F66" s="14">
        <v>12</v>
      </c>
      <c r="G66" s="25">
        <f>COMPOSIÇAO!H80</f>
        <v>31.92</v>
      </c>
      <c r="H66" s="91">
        <f t="shared" ref="H66:H73" si="14">F66*G66</f>
        <v>383.04</v>
      </c>
      <c r="I66" s="25">
        <f>COMPOSIÇAO!H81</f>
        <v>15.715199999999999</v>
      </c>
      <c r="J66" s="25">
        <f t="shared" ref="J66:J73" si="15">I66*F66</f>
        <v>188.58240000000001</v>
      </c>
      <c r="K66" s="25">
        <f t="shared" ref="K66:K69" si="16">SUM(H66,J66)</f>
        <v>571.62239999999997</v>
      </c>
      <c r="L66" s="25">
        <f t="shared" ref="L66:L69" si="17">K66+K66*$L$6</f>
        <v>711.6698879999999</v>
      </c>
      <c r="N66" s="68" t="s">
        <v>469</v>
      </c>
      <c r="O66" s="68" t="s">
        <v>125</v>
      </c>
      <c r="V66" s="68">
        <v>711.48</v>
      </c>
      <c r="W66" s="56">
        <f t="shared" si="4"/>
        <v>0.1898879999998826</v>
      </c>
    </row>
    <row r="67" spans="1:1594" ht="25.5" x14ac:dyDescent="0.25">
      <c r="A67" s="14" t="s">
        <v>123</v>
      </c>
      <c r="B67" s="34" t="s">
        <v>82</v>
      </c>
      <c r="C67" s="22">
        <v>41</v>
      </c>
      <c r="D67" s="102" t="s">
        <v>261</v>
      </c>
      <c r="E67" s="14" t="s">
        <v>63</v>
      </c>
      <c r="F67" s="45">
        <v>6</v>
      </c>
      <c r="G67" s="70">
        <f>COMPOSIÇAO!H314</f>
        <v>90.783429999999996</v>
      </c>
      <c r="H67" s="91">
        <f t="shared" si="14"/>
        <v>544.70057999999995</v>
      </c>
      <c r="I67" s="70">
        <f>COMPOSIÇAO!H315</f>
        <v>16.244363999999997</v>
      </c>
      <c r="J67" s="25">
        <f t="shared" si="15"/>
        <v>97.466183999999984</v>
      </c>
      <c r="K67" s="25">
        <f t="shared" si="16"/>
        <v>642.16676399999994</v>
      </c>
      <c r="L67" s="25">
        <f t="shared" si="17"/>
        <v>799.4976211799999</v>
      </c>
      <c r="N67" s="68" t="s">
        <v>469</v>
      </c>
      <c r="O67" s="68" t="s">
        <v>259</v>
      </c>
      <c r="V67" s="68">
        <v>800.46</v>
      </c>
      <c r="W67" s="56">
        <f t="shared" si="4"/>
        <v>-0.96237882000013997</v>
      </c>
    </row>
    <row r="68" spans="1:1594" ht="38.25" x14ac:dyDescent="0.25">
      <c r="A68" s="14" t="s">
        <v>124</v>
      </c>
      <c r="B68" s="34" t="s">
        <v>120</v>
      </c>
      <c r="C68" s="22">
        <v>96985</v>
      </c>
      <c r="D68" s="23" t="s">
        <v>121</v>
      </c>
      <c r="E68" s="14" t="s">
        <v>63</v>
      </c>
      <c r="F68" s="24">
        <v>6</v>
      </c>
      <c r="G68" s="25">
        <v>63.28</v>
      </c>
      <c r="H68" s="25">
        <f t="shared" si="14"/>
        <v>379.68</v>
      </c>
      <c r="I68" s="25" t="s">
        <v>393</v>
      </c>
      <c r="J68" s="25">
        <f t="shared" si="15"/>
        <v>86.28</v>
      </c>
      <c r="K68" s="25">
        <f t="shared" si="16"/>
        <v>465.96000000000004</v>
      </c>
      <c r="L68" s="25">
        <f t="shared" si="17"/>
        <v>580.12020000000007</v>
      </c>
      <c r="N68" s="68" t="s">
        <v>23</v>
      </c>
      <c r="O68" s="68" t="s">
        <v>516</v>
      </c>
      <c r="V68" s="68">
        <v>580.14</v>
      </c>
      <c r="W68" s="56">
        <f t="shared" si="4"/>
        <v>-1.9799999999918327E-2</v>
      </c>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c r="CP68" s="107"/>
      <c r="CQ68" s="107"/>
      <c r="CR68" s="107"/>
      <c r="CS68" s="107"/>
      <c r="CT68" s="107"/>
      <c r="CU68" s="107"/>
      <c r="CV68" s="107"/>
      <c r="CW68" s="107"/>
      <c r="CX68" s="107"/>
      <c r="CY68" s="107"/>
      <c r="CZ68" s="107"/>
      <c r="DA68" s="107"/>
      <c r="DB68" s="107"/>
      <c r="DC68" s="107"/>
      <c r="DD68" s="107"/>
      <c r="DE68" s="107"/>
      <c r="DF68" s="107"/>
      <c r="DG68" s="107"/>
      <c r="DH68" s="107"/>
      <c r="DI68" s="107"/>
      <c r="DJ68" s="107"/>
      <c r="DK68" s="107"/>
      <c r="DL68" s="107"/>
      <c r="DM68" s="107"/>
      <c r="DN68" s="107"/>
      <c r="DO68" s="107"/>
      <c r="DP68" s="107"/>
      <c r="DQ68" s="107"/>
      <c r="DR68" s="107"/>
      <c r="DS68" s="107"/>
      <c r="DT68" s="107"/>
      <c r="DU68" s="107"/>
      <c r="DV68" s="107"/>
      <c r="DW68" s="107"/>
      <c r="DX68" s="107"/>
      <c r="DY68" s="107"/>
      <c r="DZ68" s="107"/>
      <c r="EA68" s="107"/>
      <c r="EB68" s="107"/>
      <c r="EC68" s="107"/>
      <c r="ED68" s="107"/>
      <c r="EE68" s="107"/>
      <c r="EF68" s="107"/>
      <c r="EG68" s="107"/>
      <c r="EH68" s="107"/>
      <c r="EI68" s="107"/>
      <c r="EJ68" s="107"/>
      <c r="EK68" s="107"/>
      <c r="EL68" s="107"/>
      <c r="EM68" s="107"/>
      <c r="EN68" s="107"/>
      <c r="EO68" s="107"/>
      <c r="EP68" s="107"/>
      <c r="EQ68" s="107"/>
      <c r="ER68" s="107"/>
      <c r="ES68" s="107"/>
      <c r="ET68" s="107"/>
      <c r="EU68" s="107"/>
      <c r="EV68" s="107"/>
      <c r="EW68" s="107"/>
      <c r="EX68" s="107"/>
      <c r="EY68" s="107"/>
      <c r="EZ68" s="107"/>
      <c r="FA68" s="107"/>
      <c r="FB68" s="107"/>
      <c r="FC68" s="107"/>
      <c r="FD68" s="107"/>
      <c r="FE68" s="107"/>
      <c r="FF68" s="107"/>
      <c r="FG68" s="107"/>
      <c r="FH68" s="107"/>
      <c r="FI68" s="107"/>
      <c r="FJ68" s="107"/>
      <c r="FK68" s="107"/>
      <c r="FL68" s="107"/>
      <c r="FM68" s="107"/>
      <c r="FN68" s="107"/>
      <c r="FO68" s="107"/>
      <c r="FP68" s="107"/>
      <c r="FQ68" s="107"/>
      <c r="FR68" s="107"/>
      <c r="FS68" s="107"/>
      <c r="FT68" s="107"/>
      <c r="FU68" s="107"/>
      <c r="FV68" s="107"/>
      <c r="FW68" s="107"/>
      <c r="FX68" s="107"/>
      <c r="FY68" s="107"/>
      <c r="FZ68" s="107"/>
      <c r="GA68" s="107"/>
      <c r="GB68" s="107"/>
      <c r="GC68" s="107"/>
      <c r="GD68" s="107"/>
      <c r="GE68" s="107"/>
      <c r="GF68" s="107"/>
      <c r="GG68" s="107"/>
      <c r="GH68" s="107"/>
      <c r="GI68" s="107"/>
      <c r="GJ68" s="107"/>
      <c r="GK68" s="107"/>
      <c r="GL68" s="107"/>
      <c r="GM68" s="107"/>
      <c r="GN68" s="107"/>
      <c r="GO68" s="107"/>
      <c r="GP68" s="107"/>
      <c r="GQ68" s="107"/>
      <c r="GR68" s="107"/>
      <c r="GS68" s="107"/>
      <c r="GT68" s="107"/>
      <c r="GU68" s="107"/>
      <c r="GV68" s="107"/>
      <c r="GW68" s="107"/>
      <c r="GX68" s="107"/>
      <c r="GY68" s="107"/>
      <c r="GZ68" s="107"/>
      <c r="HA68" s="107"/>
      <c r="HB68" s="107"/>
      <c r="HC68" s="107"/>
      <c r="HD68" s="107"/>
      <c r="HE68" s="107"/>
      <c r="HF68" s="107"/>
      <c r="HG68" s="107"/>
      <c r="HH68" s="107"/>
      <c r="HI68" s="107"/>
      <c r="HJ68" s="107"/>
      <c r="HK68" s="107"/>
      <c r="HL68" s="107"/>
      <c r="HM68" s="107"/>
      <c r="HN68" s="107"/>
      <c r="HO68" s="107"/>
      <c r="HP68" s="107"/>
      <c r="HQ68" s="107"/>
      <c r="HR68" s="107"/>
      <c r="HS68" s="107"/>
      <c r="HT68" s="107"/>
      <c r="HU68" s="107"/>
      <c r="HV68" s="107"/>
      <c r="HW68" s="107"/>
      <c r="HX68" s="107"/>
      <c r="HY68" s="107"/>
      <c r="HZ68" s="107"/>
      <c r="IA68" s="107"/>
      <c r="IB68" s="107"/>
      <c r="IC68" s="107"/>
      <c r="ID68" s="107"/>
      <c r="IE68" s="107"/>
      <c r="IF68" s="107"/>
      <c r="IG68" s="107"/>
      <c r="IH68" s="107"/>
      <c r="II68" s="107"/>
      <c r="IJ68" s="107"/>
      <c r="IK68" s="107"/>
      <c r="IL68" s="107"/>
      <c r="IM68" s="107"/>
      <c r="IN68" s="107"/>
      <c r="IO68" s="107"/>
      <c r="IP68" s="107"/>
      <c r="IQ68" s="107"/>
      <c r="IR68" s="107"/>
      <c r="IS68" s="107"/>
      <c r="IT68" s="107"/>
      <c r="IU68" s="107"/>
      <c r="IV68" s="107"/>
      <c r="IW68" s="107"/>
      <c r="IX68" s="107"/>
      <c r="IY68" s="107"/>
      <c r="IZ68" s="107"/>
      <c r="JA68" s="107"/>
      <c r="JB68" s="107"/>
      <c r="JC68" s="107"/>
      <c r="JD68" s="107"/>
      <c r="JE68" s="107"/>
      <c r="JF68" s="107"/>
      <c r="JG68" s="107"/>
      <c r="JH68" s="107"/>
      <c r="JI68" s="107"/>
      <c r="JJ68" s="107"/>
      <c r="JK68" s="107"/>
      <c r="JL68" s="107"/>
      <c r="JM68" s="107"/>
      <c r="JN68" s="107"/>
      <c r="JO68" s="107"/>
      <c r="JP68" s="107"/>
      <c r="JQ68" s="107"/>
      <c r="JR68" s="107"/>
      <c r="JS68" s="107"/>
      <c r="JT68" s="107"/>
      <c r="JU68" s="107"/>
      <c r="JV68" s="107"/>
      <c r="JW68" s="107"/>
      <c r="JX68" s="107"/>
      <c r="JY68" s="107"/>
      <c r="JZ68" s="107"/>
      <c r="KA68" s="107"/>
      <c r="KB68" s="107"/>
      <c r="KC68" s="107"/>
      <c r="KD68" s="107"/>
      <c r="KE68" s="107"/>
      <c r="KF68" s="107"/>
      <c r="KG68" s="107"/>
      <c r="KH68" s="107"/>
      <c r="KI68" s="107"/>
      <c r="KJ68" s="107"/>
      <c r="KK68" s="107"/>
      <c r="KL68" s="107"/>
      <c r="KM68" s="107"/>
      <c r="KN68" s="107"/>
      <c r="KO68" s="107"/>
      <c r="KP68" s="107"/>
      <c r="KQ68" s="107"/>
      <c r="KR68" s="107"/>
      <c r="KS68" s="107"/>
      <c r="KT68" s="107"/>
      <c r="KU68" s="107"/>
      <c r="KV68" s="107"/>
      <c r="KW68" s="107"/>
      <c r="KX68" s="107"/>
      <c r="KY68" s="107"/>
      <c r="KZ68" s="107"/>
      <c r="LA68" s="107"/>
      <c r="LB68" s="107"/>
      <c r="LC68" s="107"/>
      <c r="LD68" s="107"/>
      <c r="LE68" s="107"/>
      <c r="LF68" s="107"/>
      <c r="LG68" s="107"/>
      <c r="LH68" s="107"/>
      <c r="LI68" s="107"/>
      <c r="LJ68" s="107"/>
      <c r="LK68" s="107"/>
      <c r="LL68" s="107"/>
      <c r="LM68" s="107"/>
      <c r="LN68" s="107"/>
      <c r="LO68" s="107"/>
      <c r="LP68" s="107"/>
      <c r="LQ68" s="107"/>
      <c r="LR68" s="107"/>
      <c r="LS68" s="107"/>
      <c r="LT68" s="107"/>
      <c r="LU68" s="107"/>
      <c r="LV68" s="107"/>
      <c r="LW68" s="107"/>
      <c r="LX68" s="107"/>
      <c r="LY68" s="107"/>
      <c r="LZ68" s="107"/>
      <c r="MA68" s="107"/>
      <c r="MB68" s="107"/>
      <c r="MC68" s="107"/>
      <c r="MD68" s="107"/>
      <c r="ME68" s="107"/>
      <c r="MF68" s="107"/>
      <c r="MG68" s="107"/>
      <c r="MH68" s="107"/>
      <c r="MI68" s="107"/>
      <c r="MJ68" s="107"/>
      <c r="MK68" s="107"/>
      <c r="ML68" s="107"/>
      <c r="MM68" s="107"/>
      <c r="MN68" s="107"/>
      <c r="MO68" s="107"/>
      <c r="MP68" s="107"/>
      <c r="MQ68" s="107"/>
      <c r="MR68" s="107"/>
      <c r="MS68" s="107"/>
      <c r="MT68" s="107"/>
      <c r="MU68" s="107"/>
      <c r="MV68" s="107"/>
      <c r="MW68" s="107"/>
      <c r="MX68" s="107"/>
      <c r="MY68" s="107"/>
      <c r="MZ68" s="107"/>
      <c r="NA68" s="107"/>
      <c r="NB68" s="107"/>
      <c r="NC68" s="107"/>
      <c r="ND68" s="107"/>
      <c r="NE68" s="107"/>
      <c r="NF68" s="107"/>
      <c r="NG68" s="107"/>
      <c r="NH68" s="107"/>
      <c r="NI68" s="107"/>
      <c r="NJ68" s="107"/>
      <c r="NK68" s="107"/>
      <c r="NL68" s="107"/>
      <c r="NM68" s="107"/>
      <c r="NN68" s="107"/>
      <c r="NO68" s="107"/>
      <c r="NP68" s="107"/>
      <c r="NQ68" s="107"/>
      <c r="NR68" s="107"/>
      <c r="NS68" s="107"/>
      <c r="NT68" s="107"/>
      <c r="NU68" s="107"/>
      <c r="NV68" s="107"/>
      <c r="NW68" s="107"/>
      <c r="NX68" s="107"/>
      <c r="NY68" s="107"/>
      <c r="NZ68" s="107"/>
      <c r="OA68" s="107"/>
      <c r="OB68" s="107"/>
      <c r="OC68" s="107"/>
      <c r="OD68" s="107"/>
      <c r="OE68" s="107"/>
      <c r="OF68" s="107"/>
      <c r="OG68" s="107"/>
      <c r="OH68" s="107"/>
      <c r="OI68" s="107"/>
      <c r="OJ68" s="107"/>
      <c r="OK68" s="107"/>
      <c r="OL68" s="107"/>
      <c r="OM68" s="107"/>
      <c r="ON68" s="107"/>
      <c r="OO68" s="107"/>
      <c r="OP68" s="107"/>
      <c r="OQ68" s="107"/>
      <c r="OR68" s="107"/>
      <c r="OS68" s="107"/>
      <c r="OT68" s="107"/>
      <c r="OU68" s="107"/>
      <c r="OV68" s="107"/>
      <c r="OW68" s="107"/>
      <c r="OX68" s="107"/>
      <c r="OY68" s="107"/>
      <c r="OZ68" s="107"/>
      <c r="PA68" s="107"/>
      <c r="PB68" s="107"/>
      <c r="PC68" s="107"/>
      <c r="PD68" s="107"/>
      <c r="PE68" s="107"/>
      <c r="PF68" s="107"/>
      <c r="PG68" s="107"/>
      <c r="PH68" s="107"/>
      <c r="PI68" s="107"/>
      <c r="PJ68" s="107"/>
      <c r="PK68" s="107"/>
      <c r="PL68" s="107"/>
      <c r="PM68" s="107"/>
      <c r="PN68" s="107"/>
      <c r="PO68" s="107"/>
      <c r="PP68" s="107"/>
      <c r="PQ68" s="107"/>
      <c r="PR68" s="107"/>
      <c r="PS68" s="107"/>
      <c r="PT68" s="107"/>
      <c r="PU68" s="107"/>
      <c r="PV68" s="107"/>
      <c r="PW68" s="107"/>
      <c r="PX68" s="107"/>
      <c r="PY68" s="107"/>
      <c r="PZ68" s="107"/>
      <c r="QA68" s="107"/>
      <c r="QB68" s="107"/>
      <c r="QC68" s="107"/>
      <c r="QD68" s="107"/>
      <c r="QE68" s="107"/>
      <c r="QF68" s="107"/>
      <c r="QG68" s="107"/>
      <c r="QH68" s="107"/>
      <c r="QI68" s="107"/>
      <c r="QJ68" s="107"/>
      <c r="QK68" s="107"/>
      <c r="QL68" s="107"/>
      <c r="QM68" s="107"/>
      <c r="QN68" s="107"/>
      <c r="QO68" s="107"/>
      <c r="QP68" s="107"/>
      <c r="QQ68" s="107"/>
      <c r="QR68" s="107"/>
      <c r="QS68" s="107"/>
      <c r="QT68" s="107"/>
      <c r="QU68" s="107"/>
      <c r="QV68" s="107"/>
      <c r="QW68" s="107"/>
      <c r="QX68" s="107"/>
      <c r="QY68" s="107"/>
      <c r="QZ68" s="107"/>
      <c r="RA68" s="107"/>
      <c r="RB68" s="107"/>
      <c r="RC68" s="107"/>
      <c r="RD68" s="107"/>
      <c r="RE68" s="107"/>
      <c r="RF68" s="107"/>
      <c r="RG68" s="107"/>
      <c r="RH68" s="107"/>
      <c r="RI68" s="107"/>
      <c r="RJ68" s="107"/>
      <c r="RK68" s="107"/>
      <c r="RL68" s="107"/>
      <c r="RM68" s="107"/>
      <c r="RN68" s="107"/>
      <c r="RO68" s="107"/>
      <c r="RP68" s="107"/>
      <c r="RQ68" s="107"/>
      <c r="RR68" s="107"/>
      <c r="RS68" s="107"/>
      <c r="RT68" s="107"/>
      <c r="RU68" s="107"/>
      <c r="RV68" s="107"/>
      <c r="RW68" s="107"/>
      <c r="RX68" s="107"/>
      <c r="RY68" s="107"/>
      <c r="RZ68" s="107"/>
      <c r="SA68" s="107"/>
      <c r="SB68" s="107"/>
      <c r="SC68" s="107"/>
      <c r="SD68" s="107"/>
      <c r="SE68" s="107"/>
      <c r="SF68" s="107"/>
      <c r="SG68" s="107"/>
      <c r="SH68" s="107"/>
      <c r="SI68" s="107"/>
      <c r="SJ68" s="107"/>
      <c r="SK68" s="107"/>
      <c r="SL68" s="107"/>
      <c r="SM68" s="107"/>
      <c r="SN68" s="107"/>
      <c r="SO68" s="107"/>
      <c r="SP68" s="107"/>
      <c r="SQ68" s="107"/>
      <c r="SR68" s="107"/>
      <c r="SS68" s="107"/>
      <c r="ST68" s="107"/>
      <c r="SU68" s="107"/>
      <c r="SV68" s="107"/>
      <c r="SW68" s="107"/>
      <c r="SX68" s="107"/>
      <c r="SY68" s="107"/>
      <c r="SZ68" s="107"/>
      <c r="TA68" s="107"/>
      <c r="TB68" s="107"/>
      <c r="TC68" s="107"/>
      <c r="TD68" s="107"/>
      <c r="TE68" s="107"/>
      <c r="TF68" s="107"/>
      <c r="TG68" s="107"/>
      <c r="TH68" s="107"/>
      <c r="TI68" s="107"/>
      <c r="TJ68" s="107"/>
      <c r="TK68" s="107"/>
      <c r="TL68" s="107"/>
      <c r="TM68" s="107"/>
      <c r="TN68" s="107"/>
      <c r="TO68" s="107"/>
      <c r="TP68" s="107"/>
      <c r="TQ68" s="107"/>
      <c r="TR68" s="107"/>
      <c r="TS68" s="107"/>
      <c r="TT68" s="107"/>
      <c r="TU68" s="107"/>
      <c r="TV68" s="107"/>
      <c r="TW68" s="107"/>
      <c r="TX68" s="107"/>
      <c r="TY68" s="107"/>
      <c r="TZ68" s="107"/>
      <c r="UA68" s="107"/>
      <c r="UB68" s="107"/>
      <c r="UC68" s="107"/>
      <c r="UD68" s="107"/>
      <c r="UE68" s="107"/>
      <c r="UF68" s="107"/>
      <c r="UG68" s="107"/>
      <c r="UH68" s="107"/>
      <c r="UI68" s="107"/>
      <c r="UJ68" s="107"/>
      <c r="UK68" s="107"/>
      <c r="UL68" s="107"/>
      <c r="UM68" s="107"/>
      <c r="UN68" s="107"/>
      <c r="UO68" s="107"/>
      <c r="UP68" s="107"/>
      <c r="UQ68" s="107"/>
      <c r="UR68" s="107"/>
      <c r="US68" s="107"/>
      <c r="UT68" s="107"/>
      <c r="UU68" s="107"/>
      <c r="UV68" s="107"/>
      <c r="UW68" s="107"/>
      <c r="UX68" s="107"/>
      <c r="UY68" s="107"/>
      <c r="UZ68" s="107"/>
      <c r="VA68" s="107"/>
      <c r="VB68" s="107"/>
      <c r="VC68" s="107"/>
      <c r="VD68" s="107"/>
      <c r="VE68" s="107"/>
      <c r="VF68" s="107"/>
      <c r="VG68" s="107"/>
      <c r="VH68" s="107"/>
      <c r="VI68" s="107"/>
      <c r="VJ68" s="107"/>
      <c r="VK68" s="107"/>
      <c r="VL68" s="107"/>
      <c r="VM68" s="107"/>
      <c r="VN68" s="107"/>
      <c r="VO68" s="107"/>
      <c r="VP68" s="107"/>
      <c r="VQ68" s="107"/>
      <c r="VR68" s="107"/>
      <c r="VS68" s="107"/>
      <c r="VT68" s="107"/>
      <c r="VU68" s="107"/>
      <c r="VV68" s="107"/>
      <c r="VW68" s="107"/>
      <c r="VX68" s="107"/>
      <c r="VY68" s="107"/>
      <c r="VZ68" s="107"/>
      <c r="WA68" s="107"/>
      <c r="WB68" s="107"/>
      <c r="WC68" s="107"/>
      <c r="WD68" s="107"/>
      <c r="WE68" s="107"/>
      <c r="WF68" s="107"/>
      <c r="WG68" s="107"/>
      <c r="WH68" s="107"/>
      <c r="WI68" s="107"/>
      <c r="WJ68" s="107"/>
      <c r="WK68" s="107"/>
      <c r="WL68" s="107"/>
      <c r="WM68" s="107"/>
      <c r="WN68" s="107"/>
      <c r="WO68" s="107"/>
      <c r="WP68" s="107"/>
      <c r="WQ68" s="107"/>
      <c r="WR68" s="107"/>
      <c r="WS68" s="107"/>
      <c r="WT68" s="107"/>
      <c r="WU68" s="107"/>
      <c r="WV68" s="107"/>
      <c r="WW68" s="107"/>
      <c r="WX68" s="107"/>
      <c r="WY68" s="107"/>
      <c r="WZ68" s="107"/>
      <c r="XA68" s="107"/>
      <c r="XB68" s="107"/>
      <c r="XC68" s="107"/>
      <c r="XD68" s="107"/>
      <c r="XE68" s="107"/>
      <c r="XF68" s="107"/>
      <c r="XG68" s="107"/>
      <c r="XH68" s="107"/>
      <c r="XI68" s="107"/>
      <c r="XJ68" s="107"/>
      <c r="XK68" s="107"/>
      <c r="XL68" s="107"/>
      <c r="XM68" s="107"/>
      <c r="XN68" s="107"/>
      <c r="XO68" s="107"/>
      <c r="XP68" s="107"/>
      <c r="XQ68" s="107"/>
      <c r="XR68" s="107"/>
      <c r="XS68" s="107"/>
      <c r="XT68" s="107"/>
      <c r="XU68" s="107"/>
      <c r="XV68" s="107"/>
      <c r="XW68" s="107"/>
      <c r="XX68" s="107"/>
      <c r="XY68" s="107"/>
      <c r="XZ68" s="107"/>
      <c r="YA68" s="107"/>
      <c r="YB68" s="107"/>
      <c r="YC68" s="107"/>
      <c r="YD68" s="107"/>
      <c r="YE68" s="107"/>
      <c r="YF68" s="107"/>
      <c r="YG68" s="107"/>
      <c r="YH68" s="107"/>
      <c r="YI68" s="107"/>
      <c r="YJ68" s="107"/>
      <c r="YK68" s="107"/>
      <c r="YL68" s="107"/>
      <c r="YM68" s="107"/>
      <c r="YN68" s="107"/>
      <c r="YO68" s="107"/>
      <c r="YP68" s="107"/>
      <c r="YQ68" s="107"/>
      <c r="YR68" s="107"/>
      <c r="YS68" s="107"/>
      <c r="YT68" s="107"/>
      <c r="YU68" s="107"/>
      <c r="YV68" s="107"/>
      <c r="YW68" s="107"/>
      <c r="YX68" s="107"/>
      <c r="YY68" s="107"/>
      <c r="YZ68" s="107"/>
      <c r="ZA68" s="107"/>
      <c r="ZB68" s="107"/>
      <c r="ZC68" s="107"/>
      <c r="ZD68" s="107"/>
      <c r="ZE68" s="107"/>
      <c r="ZF68" s="107"/>
      <c r="ZG68" s="107"/>
      <c r="ZH68" s="107"/>
      <c r="ZI68" s="107"/>
      <c r="ZJ68" s="107"/>
      <c r="ZK68" s="107"/>
      <c r="ZL68" s="107"/>
      <c r="ZM68" s="107"/>
      <c r="ZN68" s="107"/>
      <c r="ZO68" s="107"/>
      <c r="ZP68" s="107"/>
      <c r="ZQ68" s="107"/>
      <c r="ZR68" s="107"/>
      <c r="ZS68" s="107"/>
      <c r="ZT68" s="107"/>
      <c r="ZU68" s="107"/>
      <c r="ZV68" s="107"/>
      <c r="ZW68" s="107"/>
      <c r="ZX68" s="107"/>
      <c r="ZY68" s="107"/>
      <c r="ZZ68" s="107"/>
      <c r="AAA68" s="107"/>
      <c r="AAB68" s="107"/>
      <c r="AAC68" s="107"/>
      <c r="AAD68" s="107"/>
      <c r="AAE68" s="107"/>
      <c r="AAF68" s="107"/>
      <c r="AAG68" s="107"/>
      <c r="AAH68" s="107"/>
      <c r="AAI68" s="107"/>
      <c r="AAJ68" s="107"/>
      <c r="AAK68" s="107"/>
      <c r="AAL68" s="107"/>
      <c r="AAM68" s="107"/>
      <c r="AAN68" s="107"/>
      <c r="AAO68" s="107"/>
      <c r="AAP68" s="107"/>
      <c r="AAQ68" s="107"/>
      <c r="AAR68" s="107"/>
      <c r="AAS68" s="107"/>
      <c r="AAT68" s="107"/>
      <c r="AAU68" s="107"/>
      <c r="AAV68" s="107"/>
      <c r="AAW68" s="107"/>
      <c r="AAX68" s="107"/>
      <c r="AAY68" s="107"/>
      <c r="AAZ68" s="107"/>
      <c r="ABA68" s="107"/>
      <c r="ABB68" s="107"/>
      <c r="ABC68" s="107"/>
      <c r="ABD68" s="107"/>
      <c r="ABE68" s="107"/>
      <c r="ABF68" s="107"/>
      <c r="ABG68" s="107"/>
      <c r="ABH68" s="107"/>
      <c r="ABI68" s="107"/>
      <c r="ABJ68" s="107"/>
      <c r="ABK68" s="107"/>
      <c r="ABL68" s="107"/>
      <c r="ABM68" s="107"/>
      <c r="ABN68" s="107"/>
      <c r="ABO68" s="107"/>
      <c r="ABP68" s="107"/>
      <c r="ABQ68" s="107"/>
      <c r="ABR68" s="107"/>
      <c r="ABS68" s="107"/>
      <c r="ABT68" s="107"/>
      <c r="ABU68" s="107"/>
      <c r="ABV68" s="107"/>
      <c r="ABW68" s="107"/>
      <c r="ABX68" s="107"/>
      <c r="ABY68" s="107"/>
      <c r="ABZ68" s="107"/>
      <c r="ACA68" s="107"/>
      <c r="ACB68" s="107"/>
      <c r="ACC68" s="107"/>
      <c r="ACD68" s="107"/>
      <c r="ACE68" s="107"/>
      <c r="ACF68" s="107"/>
      <c r="ACG68" s="107"/>
      <c r="ACH68" s="107"/>
      <c r="ACI68" s="107"/>
      <c r="ACJ68" s="107"/>
      <c r="ACK68" s="107"/>
      <c r="ACL68" s="107"/>
      <c r="ACM68" s="107"/>
      <c r="ACN68" s="107"/>
      <c r="ACO68" s="107"/>
      <c r="ACP68" s="107"/>
      <c r="ACQ68" s="107"/>
      <c r="ACR68" s="107"/>
      <c r="ACS68" s="107"/>
      <c r="ACT68" s="107"/>
      <c r="ACU68" s="107"/>
      <c r="ACV68" s="107"/>
      <c r="ACW68" s="107"/>
      <c r="ACX68" s="107"/>
      <c r="ACY68" s="107"/>
      <c r="ACZ68" s="107"/>
      <c r="ADA68" s="107"/>
      <c r="ADB68" s="107"/>
      <c r="ADC68" s="107"/>
      <c r="ADD68" s="107"/>
      <c r="ADE68" s="107"/>
      <c r="ADF68" s="107"/>
      <c r="ADG68" s="107"/>
      <c r="ADH68" s="107"/>
      <c r="ADI68" s="107"/>
      <c r="ADJ68" s="107"/>
      <c r="ADK68" s="107"/>
      <c r="ADL68" s="107"/>
      <c r="ADM68" s="107"/>
      <c r="ADN68" s="107"/>
      <c r="ADO68" s="107"/>
      <c r="ADP68" s="107"/>
      <c r="ADQ68" s="107"/>
      <c r="ADR68" s="107"/>
      <c r="ADS68" s="107"/>
      <c r="ADT68" s="107"/>
      <c r="ADU68" s="107"/>
      <c r="ADV68" s="107"/>
      <c r="ADW68" s="107"/>
      <c r="ADX68" s="107"/>
      <c r="ADY68" s="107"/>
      <c r="ADZ68" s="107"/>
      <c r="AEA68" s="107"/>
      <c r="AEB68" s="107"/>
      <c r="AEC68" s="107"/>
      <c r="AED68" s="107"/>
      <c r="AEE68" s="107"/>
      <c r="AEF68" s="107"/>
      <c r="AEG68" s="107"/>
      <c r="AEH68" s="107"/>
      <c r="AEI68" s="107"/>
      <c r="AEJ68" s="107"/>
      <c r="AEK68" s="107"/>
      <c r="AEL68" s="107"/>
      <c r="AEM68" s="107"/>
      <c r="AEN68" s="107"/>
      <c r="AEO68" s="107"/>
      <c r="AEP68" s="107"/>
      <c r="AEQ68" s="107"/>
      <c r="AER68" s="107"/>
      <c r="AES68" s="107"/>
      <c r="AET68" s="107"/>
      <c r="AEU68" s="107"/>
      <c r="AEV68" s="107"/>
      <c r="AEW68" s="107"/>
      <c r="AEX68" s="107"/>
      <c r="AEY68" s="107"/>
      <c r="AEZ68" s="107"/>
      <c r="AFA68" s="107"/>
      <c r="AFB68" s="107"/>
      <c r="AFC68" s="107"/>
      <c r="AFD68" s="107"/>
      <c r="AFE68" s="107"/>
      <c r="AFF68" s="107"/>
      <c r="AFG68" s="107"/>
      <c r="AFH68" s="107"/>
      <c r="AFI68" s="107"/>
      <c r="AFJ68" s="107"/>
      <c r="AFK68" s="107"/>
      <c r="AFL68" s="107"/>
      <c r="AFM68" s="107"/>
      <c r="AFN68" s="107"/>
      <c r="AFO68" s="107"/>
      <c r="AFP68" s="107"/>
      <c r="AFQ68" s="107"/>
      <c r="AFR68" s="107"/>
      <c r="AFS68" s="107"/>
      <c r="AFT68" s="107"/>
      <c r="AFU68" s="107"/>
      <c r="AFV68" s="107"/>
      <c r="AFW68" s="107"/>
      <c r="AFX68" s="107"/>
      <c r="AFY68" s="107"/>
      <c r="AFZ68" s="107"/>
      <c r="AGA68" s="107"/>
      <c r="AGB68" s="107"/>
      <c r="AGC68" s="107"/>
      <c r="AGD68" s="107"/>
      <c r="AGE68" s="107"/>
      <c r="AGF68" s="107"/>
      <c r="AGG68" s="107"/>
      <c r="AGH68" s="107"/>
      <c r="AGI68" s="107"/>
      <c r="AGJ68" s="107"/>
      <c r="AGK68" s="107"/>
      <c r="AGL68" s="107"/>
      <c r="AGM68" s="107"/>
      <c r="AGN68" s="107"/>
      <c r="AGO68" s="107"/>
      <c r="AGP68" s="107"/>
      <c r="AGQ68" s="107"/>
      <c r="AGR68" s="107"/>
      <c r="AGS68" s="107"/>
      <c r="AGT68" s="107"/>
      <c r="AGU68" s="107"/>
      <c r="AGV68" s="107"/>
      <c r="AGW68" s="107"/>
      <c r="AGX68" s="107"/>
      <c r="AGY68" s="107"/>
      <c r="AGZ68" s="107"/>
      <c r="AHA68" s="107"/>
      <c r="AHB68" s="107"/>
      <c r="AHC68" s="107"/>
      <c r="AHD68" s="107"/>
      <c r="AHE68" s="107"/>
      <c r="AHF68" s="107"/>
      <c r="AHG68" s="107"/>
      <c r="AHH68" s="107"/>
      <c r="AHI68" s="107"/>
      <c r="AHJ68" s="107"/>
      <c r="AHK68" s="107"/>
      <c r="AHL68" s="107"/>
      <c r="AHM68" s="107"/>
      <c r="AHN68" s="107"/>
      <c r="AHO68" s="107"/>
      <c r="AHP68" s="107"/>
      <c r="AHQ68" s="107"/>
      <c r="AHR68" s="107"/>
      <c r="AHS68" s="107"/>
      <c r="AHT68" s="107"/>
      <c r="AHU68" s="107"/>
      <c r="AHV68" s="107"/>
      <c r="AHW68" s="107"/>
      <c r="AHX68" s="107"/>
      <c r="AHY68" s="107"/>
      <c r="AHZ68" s="107"/>
      <c r="AIA68" s="107"/>
      <c r="AIB68" s="107"/>
      <c r="AIC68" s="107"/>
      <c r="AID68" s="107"/>
      <c r="AIE68" s="107"/>
      <c r="AIF68" s="107"/>
      <c r="AIG68" s="107"/>
      <c r="AIH68" s="107"/>
      <c r="AII68" s="107"/>
      <c r="AIJ68" s="107"/>
      <c r="AIK68" s="107"/>
      <c r="AIL68" s="107"/>
      <c r="AIM68" s="107"/>
      <c r="AIN68" s="107"/>
      <c r="AIO68" s="107"/>
      <c r="AIP68" s="107"/>
      <c r="AIQ68" s="107"/>
      <c r="AIR68" s="107"/>
      <c r="AIS68" s="107"/>
      <c r="AIT68" s="107"/>
      <c r="AIU68" s="107"/>
      <c r="AIV68" s="107"/>
      <c r="AIW68" s="107"/>
      <c r="AIX68" s="107"/>
      <c r="AIY68" s="107"/>
      <c r="AIZ68" s="107"/>
      <c r="AJA68" s="107"/>
      <c r="AJB68" s="107"/>
      <c r="AJC68" s="107"/>
      <c r="AJD68" s="107"/>
      <c r="AJE68" s="107"/>
      <c r="AJF68" s="107"/>
      <c r="AJG68" s="107"/>
      <c r="AJH68" s="107"/>
      <c r="AJI68" s="107"/>
      <c r="AJJ68" s="107"/>
      <c r="AJK68" s="107"/>
      <c r="AJL68" s="107"/>
      <c r="AJM68" s="107"/>
      <c r="AJN68" s="107"/>
      <c r="AJO68" s="107"/>
      <c r="AJP68" s="107"/>
      <c r="AJQ68" s="107"/>
      <c r="AJR68" s="107"/>
      <c r="AJS68" s="107"/>
      <c r="AJT68" s="107"/>
      <c r="AJU68" s="107"/>
      <c r="AJV68" s="107"/>
      <c r="AJW68" s="107"/>
      <c r="AJX68" s="107"/>
      <c r="AJY68" s="107"/>
      <c r="AJZ68" s="107"/>
      <c r="AKA68" s="107"/>
      <c r="AKB68" s="107"/>
      <c r="AKC68" s="107"/>
      <c r="AKD68" s="107"/>
      <c r="AKE68" s="107"/>
      <c r="AKF68" s="107"/>
      <c r="AKG68" s="107"/>
      <c r="AKH68" s="107"/>
      <c r="AKI68" s="107"/>
      <c r="AKJ68" s="107"/>
      <c r="AKK68" s="107"/>
      <c r="AKL68" s="107"/>
      <c r="AKM68" s="107"/>
      <c r="AKN68" s="107"/>
      <c r="AKO68" s="107"/>
      <c r="AKP68" s="107"/>
      <c r="AKQ68" s="107"/>
      <c r="AKR68" s="107"/>
      <c r="AKS68" s="107"/>
      <c r="AKT68" s="107"/>
      <c r="AKU68" s="107"/>
      <c r="AKV68" s="107"/>
      <c r="AKW68" s="107"/>
      <c r="AKX68" s="107"/>
      <c r="AKY68" s="107"/>
      <c r="AKZ68" s="107"/>
      <c r="ALA68" s="107"/>
      <c r="ALB68" s="107"/>
      <c r="ALC68" s="107"/>
      <c r="ALD68" s="107"/>
      <c r="ALE68" s="107"/>
      <c r="ALF68" s="107"/>
      <c r="ALG68" s="107"/>
      <c r="ALH68" s="107"/>
      <c r="ALI68" s="107"/>
      <c r="ALJ68" s="107"/>
      <c r="ALK68" s="107"/>
      <c r="ALL68" s="107"/>
      <c r="ALM68" s="107"/>
      <c r="ALN68" s="107"/>
      <c r="ALO68" s="107"/>
      <c r="ALP68" s="107"/>
      <c r="ALQ68" s="107"/>
      <c r="ALR68" s="107"/>
      <c r="ALS68" s="107"/>
      <c r="ALT68" s="107"/>
      <c r="ALU68" s="107"/>
      <c r="ALV68" s="107"/>
      <c r="ALW68" s="107"/>
      <c r="ALX68" s="107"/>
      <c r="ALY68" s="107"/>
      <c r="ALZ68" s="107"/>
      <c r="AMA68" s="107"/>
      <c r="AMB68" s="107"/>
      <c r="AMC68" s="107"/>
      <c r="AMD68" s="107"/>
      <c r="AME68" s="107"/>
      <c r="AMF68" s="107"/>
      <c r="AMG68" s="107"/>
      <c r="AMH68" s="107"/>
      <c r="AMI68" s="107"/>
      <c r="AMJ68" s="107"/>
      <c r="AMK68" s="107"/>
      <c r="AML68" s="107"/>
      <c r="AMM68" s="107"/>
      <c r="AMN68" s="107"/>
      <c r="AMO68" s="107"/>
      <c r="AMP68" s="107"/>
      <c r="AMQ68" s="107"/>
      <c r="AMR68" s="107"/>
      <c r="AMS68" s="107"/>
      <c r="AMT68" s="107"/>
      <c r="AMU68" s="107"/>
      <c r="AMV68" s="107"/>
      <c r="AMW68" s="107"/>
      <c r="AMX68" s="107"/>
      <c r="AMY68" s="107"/>
      <c r="AMZ68" s="107"/>
      <c r="ANA68" s="107"/>
      <c r="ANB68" s="107"/>
      <c r="ANC68" s="107"/>
      <c r="AND68" s="107"/>
      <c r="ANE68" s="107"/>
      <c r="ANF68" s="107"/>
      <c r="ANG68" s="107"/>
      <c r="ANH68" s="107"/>
      <c r="ANI68" s="107"/>
      <c r="ANJ68" s="107"/>
      <c r="ANK68" s="107"/>
      <c r="ANL68" s="107"/>
      <c r="ANM68" s="107"/>
      <c r="ANN68" s="107"/>
      <c r="ANO68" s="107"/>
      <c r="ANP68" s="107"/>
      <c r="ANQ68" s="107"/>
      <c r="ANR68" s="107"/>
      <c r="ANS68" s="107"/>
      <c r="ANT68" s="107"/>
      <c r="ANU68" s="107"/>
      <c r="ANV68" s="107"/>
      <c r="ANW68" s="107"/>
      <c r="ANX68" s="107"/>
      <c r="ANY68" s="107"/>
      <c r="ANZ68" s="107"/>
      <c r="AOA68" s="107"/>
      <c r="AOB68" s="107"/>
      <c r="AOC68" s="107"/>
      <c r="AOD68" s="107"/>
      <c r="AOE68" s="107"/>
      <c r="AOF68" s="107"/>
      <c r="AOG68" s="107"/>
      <c r="AOH68" s="107"/>
      <c r="AOI68" s="107"/>
      <c r="AOJ68" s="107"/>
      <c r="AOK68" s="107"/>
      <c r="AOL68" s="107"/>
      <c r="AOM68" s="107"/>
      <c r="AON68" s="107"/>
      <c r="AOO68" s="107"/>
      <c r="AOP68" s="107"/>
      <c r="AOQ68" s="107"/>
      <c r="AOR68" s="107"/>
      <c r="AOS68" s="107"/>
      <c r="AOT68" s="107"/>
      <c r="AOU68" s="107"/>
      <c r="AOV68" s="107"/>
      <c r="AOW68" s="107"/>
      <c r="AOX68" s="107"/>
      <c r="AOY68" s="107"/>
      <c r="AOZ68" s="107"/>
      <c r="APA68" s="107"/>
      <c r="APB68" s="107"/>
      <c r="APC68" s="107"/>
      <c r="APD68" s="107"/>
      <c r="APE68" s="107"/>
      <c r="APF68" s="107"/>
      <c r="APG68" s="107"/>
      <c r="APH68" s="107"/>
      <c r="API68" s="107"/>
      <c r="APJ68" s="107"/>
      <c r="APK68" s="107"/>
      <c r="APL68" s="107"/>
      <c r="APM68" s="107"/>
      <c r="APN68" s="107"/>
      <c r="APO68" s="107"/>
      <c r="APP68" s="107"/>
      <c r="APQ68" s="107"/>
      <c r="APR68" s="107"/>
      <c r="APS68" s="107"/>
      <c r="APT68" s="107"/>
      <c r="APU68" s="107"/>
      <c r="APV68" s="107"/>
      <c r="APW68" s="107"/>
      <c r="APX68" s="107"/>
      <c r="APY68" s="107"/>
      <c r="APZ68" s="107"/>
      <c r="AQA68" s="107"/>
      <c r="AQB68" s="107"/>
      <c r="AQC68" s="107"/>
      <c r="AQD68" s="107"/>
      <c r="AQE68" s="107"/>
      <c r="AQF68" s="107"/>
      <c r="AQG68" s="107"/>
      <c r="AQH68" s="107"/>
      <c r="AQI68" s="107"/>
      <c r="AQJ68" s="107"/>
      <c r="AQK68" s="107"/>
      <c r="AQL68" s="107"/>
      <c r="AQM68" s="107"/>
      <c r="AQN68" s="107"/>
      <c r="AQO68" s="107"/>
      <c r="AQP68" s="107"/>
      <c r="AQQ68" s="107"/>
      <c r="AQR68" s="107"/>
      <c r="AQS68" s="107"/>
      <c r="AQT68" s="107"/>
      <c r="AQU68" s="107"/>
      <c r="AQV68" s="107"/>
      <c r="AQW68" s="107"/>
      <c r="AQX68" s="107"/>
      <c r="AQY68" s="107"/>
      <c r="AQZ68" s="107"/>
      <c r="ARA68" s="107"/>
      <c r="ARB68" s="107"/>
      <c r="ARC68" s="107"/>
      <c r="ARD68" s="107"/>
      <c r="ARE68" s="107"/>
      <c r="ARF68" s="107"/>
      <c r="ARG68" s="107"/>
      <c r="ARH68" s="107"/>
      <c r="ARI68" s="107"/>
      <c r="ARJ68" s="107"/>
      <c r="ARK68" s="107"/>
      <c r="ARL68" s="107"/>
      <c r="ARM68" s="107"/>
      <c r="ARN68" s="107"/>
      <c r="ARO68" s="107"/>
      <c r="ARP68" s="107"/>
      <c r="ARQ68" s="107"/>
      <c r="ARR68" s="107"/>
      <c r="ARS68" s="107"/>
      <c r="ART68" s="107"/>
      <c r="ARU68" s="107"/>
      <c r="ARV68" s="107"/>
      <c r="ARW68" s="107"/>
      <c r="ARX68" s="107"/>
      <c r="ARY68" s="107"/>
      <c r="ARZ68" s="107"/>
      <c r="ASA68" s="107"/>
      <c r="ASB68" s="107"/>
      <c r="ASC68" s="107"/>
      <c r="ASD68" s="107"/>
      <c r="ASE68" s="107"/>
      <c r="ASF68" s="107"/>
      <c r="ASG68" s="107"/>
      <c r="ASH68" s="107"/>
      <c r="ASI68" s="107"/>
      <c r="ASJ68" s="107"/>
      <c r="ASK68" s="107"/>
      <c r="ASL68" s="107"/>
      <c r="ASM68" s="107"/>
      <c r="ASN68" s="107"/>
      <c r="ASO68" s="107"/>
      <c r="ASP68" s="107"/>
      <c r="ASQ68" s="107"/>
      <c r="ASR68" s="107"/>
      <c r="ASS68" s="107"/>
      <c r="AST68" s="107"/>
      <c r="ASU68" s="107"/>
      <c r="ASV68" s="107"/>
      <c r="ASW68" s="107"/>
      <c r="ASX68" s="107"/>
      <c r="ASY68" s="107"/>
      <c r="ASZ68" s="107"/>
      <c r="ATA68" s="107"/>
      <c r="ATB68" s="107"/>
      <c r="ATC68" s="107"/>
      <c r="ATD68" s="107"/>
      <c r="ATE68" s="107"/>
      <c r="ATF68" s="107"/>
      <c r="ATG68" s="107"/>
      <c r="ATH68" s="107"/>
      <c r="ATI68" s="107"/>
      <c r="ATJ68" s="107"/>
      <c r="ATK68" s="107"/>
      <c r="ATL68" s="107"/>
      <c r="ATM68" s="107"/>
      <c r="ATN68" s="107"/>
      <c r="ATO68" s="107"/>
      <c r="ATP68" s="107"/>
      <c r="ATQ68" s="107"/>
      <c r="ATR68" s="107"/>
      <c r="ATS68" s="107"/>
      <c r="ATT68" s="107"/>
      <c r="ATU68" s="107"/>
      <c r="ATV68" s="107"/>
      <c r="ATW68" s="107"/>
      <c r="ATX68" s="107"/>
      <c r="ATY68" s="107"/>
      <c r="ATZ68" s="107"/>
      <c r="AUA68" s="107"/>
      <c r="AUB68" s="107"/>
      <c r="AUC68" s="107"/>
      <c r="AUD68" s="107"/>
      <c r="AUE68" s="107"/>
      <c r="AUF68" s="107"/>
      <c r="AUG68" s="107"/>
      <c r="AUH68" s="107"/>
      <c r="AUI68" s="107"/>
      <c r="AUJ68" s="107"/>
      <c r="AUK68" s="107"/>
      <c r="AUL68" s="107"/>
      <c r="AUM68" s="107"/>
      <c r="AUN68" s="107"/>
      <c r="AUO68" s="107"/>
      <c r="AUP68" s="107"/>
      <c r="AUQ68" s="107"/>
      <c r="AUR68" s="107"/>
      <c r="AUS68" s="107"/>
      <c r="AUT68" s="107"/>
      <c r="AUU68" s="107"/>
      <c r="AUV68" s="107"/>
      <c r="AUW68" s="107"/>
      <c r="AUX68" s="107"/>
      <c r="AUY68" s="107"/>
      <c r="AUZ68" s="107"/>
      <c r="AVA68" s="107"/>
      <c r="AVB68" s="107"/>
      <c r="AVC68" s="107"/>
      <c r="AVD68" s="107"/>
      <c r="AVE68" s="107"/>
      <c r="AVF68" s="107"/>
      <c r="AVG68" s="107"/>
      <c r="AVH68" s="107"/>
      <c r="AVI68" s="107"/>
      <c r="AVJ68" s="107"/>
      <c r="AVK68" s="107"/>
      <c r="AVL68" s="107"/>
      <c r="AVM68" s="107"/>
      <c r="AVN68" s="107"/>
      <c r="AVO68" s="107"/>
      <c r="AVP68" s="107"/>
      <c r="AVQ68" s="107"/>
      <c r="AVR68" s="107"/>
      <c r="AVS68" s="107"/>
      <c r="AVT68" s="107"/>
      <c r="AVU68" s="107"/>
      <c r="AVV68" s="107"/>
      <c r="AVW68" s="107"/>
      <c r="AVX68" s="107"/>
      <c r="AVY68" s="107"/>
      <c r="AVZ68" s="107"/>
      <c r="AWA68" s="107"/>
      <c r="AWB68" s="107"/>
      <c r="AWC68" s="107"/>
      <c r="AWD68" s="107"/>
      <c r="AWE68" s="107"/>
      <c r="AWF68" s="107"/>
      <c r="AWG68" s="107"/>
      <c r="AWH68" s="107"/>
      <c r="AWI68" s="107"/>
      <c r="AWJ68" s="107"/>
      <c r="AWK68" s="107"/>
      <c r="AWL68" s="107"/>
      <c r="AWM68" s="107"/>
      <c r="AWN68" s="107"/>
      <c r="AWO68" s="107"/>
      <c r="AWP68" s="107"/>
      <c r="AWQ68" s="107"/>
      <c r="AWR68" s="107"/>
      <c r="AWS68" s="107"/>
      <c r="AWT68" s="107"/>
      <c r="AWU68" s="107"/>
      <c r="AWV68" s="107"/>
      <c r="AWW68" s="107"/>
      <c r="AWX68" s="107"/>
      <c r="AWY68" s="107"/>
      <c r="AWZ68" s="107"/>
      <c r="AXA68" s="107"/>
      <c r="AXB68" s="107"/>
      <c r="AXC68" s="107"/>
      <c r="AXD68" s="107"/>
      <c r="AXE68" s="107"/>
      <c r="AXF68" s="107"/>
      <c r="AXG68" s="107"/>
      <c r="AXH68" s="107"/>
      <c r="AXI68" s="107"/>
      <c r="AXJ68" s="107"/>
      <c r="AXK68" s="107"/>
      <c r="AXL68" s="107"/>
      <c r="AXM68" s="107"/>
      <c r="AXN68" s="107"/>
      <c r="AXO68" s="107"/>
      <c r="AXP68" s="107"/>
      <c r="AXQ68" s="107"/>
      <c r="AXR68" s="107"/>
      <c r="AXS68" s="107"/>
      <c r="AXT68" s="107"/>
      <c r="AXU68" s="107"/>
      <c r="AXV68" s="107"/>
      <c r="AXW68" s="107"/>
      <c r="AXX68" s="107"/>
      <c r="AXY68" s="107"/>
      <c r="AXZ68" s="107"/>
      <c r="AYA68" s="107"/>
      <c r="AYB68" s="107"/>
      <c r="AYC68" s="107"/>
      <c r="AYD68" s="107"/>
      <c r="AYE68" s="107"/>
      <c r="AYF68" s="107"/>
      <c r="AYG68" s="107"/>
      <c r="AYH68" s="107"/>
      <c r="AYI68" s="107"/>
      <c r="AYJ68" s="107"/>
      <c r="AYK68" s="107"/>
      <c r="AYL68" s="107"/>
      <c r="AYM68" s="107"/>
      <c r="AYN68" s="107"/>
      <c r="AYO68" s="107"/>
      <c r="AYP68" s="107"/>
      <c r="AYQ68" s="107"/>
      <c r="AYR68" s="107"/>
      <c r="AYS68" s="107"/>
      <c r="AYT68" s="107"/>
      <c r="AYU68" s="107"/>
      <c r="AYV68" s="107"/>
      <c r="AYW68" s="107"/>
      <c r="AYX68" s="107"/>
      <c r="AYY68" s="107"/>
      <c r="AYZ68" s="107"/>
      <c r="AZA68" s="107"/>
      <c r="AZB68" s="107"/>
      <c r="AZC68" s="107"/>
      <c r="AZD68" s="107"/>
      <c r="AZE68" s="107"/>
      <c r="AZF68" s="107"/>
      <c r="AZG68" s="107"/>
      <c r="AZH68" s="107"/>
      <c r="AZI68" s="107"/>
      <c r="AZJ68" s="107"/>
      <c r="AZK68" s="107"/>
      <c r="AZL68" s="107"/>
      <c r="AZM68" s="107"/>
      <c r="AZN68" s="107"/>
      <c r="AZO68" s="107"/>
      <c r="AZP68" s="107"/>
      <c r="AZQ68" s="107"/>
      <c r="AZR68" s="107"/>
      <c r="AZS68" s="107"/>
      <c r="AZT68" s="107"/>
      <c r="AZU68" s="107"/>
      <c r="AZV68" s="107"/>
      <c r="AZW68" s="107"/>
      <c r="AZX68" s="107"/>
      <c r="AZY68" s="107"/>
      <c r="AZZ68" s="107"/>
      <c r="BAA68" s="107"/>
      <c r="BAB68" s="107"/>
      <c r="BAC68" s="107"/>
      <c r="BAD68" s="107"/>
      <c r="BAE68" s="107"/>
      <c r="BAF68" s="107"/>
      <c r="BAG68" s="107"/>
      <c r="BAH68" s="107"/>
      <c r="BAI68" s="107"/>
      <c r="BAJ68" s="107"/>
      <c r="BAK68" s="107"/>
      <c r="BAL68" s="107"/>
      <c r="BAM68" s="107"/>
      <c r="BAN68" s="107"/>
      <c r="BAO68" s="107"/>
      <c r="BAP68" s="107"/>
      <c r="BAQ68" s="107"/>
      <c r="BAR68" s="107"/>
      <c r="BAS68" s="107"/>
      <c r="BAT68" s="107"/>
      <c r="BAU68" s="107"/>
      <c r="BAV68" s="107"/>
      <c r="BAW68" s="107"/>
      <c r="BAX68" s="107"/>
      <c r="BAY68" s="107"/>
      <c r="BAZ68" s="107"/>
      <c r="BBA68" s="107"/>
      <c r="BBB68" s="107"/>
      <c r="BBC68" s="107"/>
      <c r="BBD68" s="107"/>
      <c r="BBE68" s="107"/>
      <c r="BBF68" s="107"/>
      <c r="BBG68" s="107"/>
      <c r="BBH68" s="107"/>
      <c r="BBI68" s="107"/>
      <c r="BBJ68" s="107"/>
      <c r="BBK68" s="107"/>
      <c r="BBL68" s="107"/>
      <c r="BBM68" s="107"/>
      <c r="BBN68" s="107"/>
      <c r="BBO68" s="107"/>
      <c r="BBP68" s="107"/>
      <c r="BBQ68" s="107"/>
      <c r="BBR68" s="107"/>
      <c r="BBS68" s="107"/>
      <c r="BBT68" s="107"/>
      <c r="BBU68" s="107"/>
      <c r="BBV68" s="107"/>
      <c r="BBW68" s="107"/>
      <c r="BBX68" s="107"/>
      <c r="BBY68" s="107"/>
      <c r="BBZ68" s="107"/>
      <c r="BCA68" s="107"/>
      <c r="BCB68" s="107"/>
      <c r="BCC68" s="107"/>
      <c r="BCD68" s="107"/>
      <c r="BCE68" s="107"/>
      <c r="BCF68" s="107"/>
      <c r="BCG68" s="107"/>
      <c r="BCH68" s="107"/>
      <c r="BCI68" s="107"/>
      <c r="BCJ68" s="107"/>
      <c r="BCK68" s="107"/>
      <c r="BCL68" s="107"/>
      <c r="BCM68" s="107"/>
      <c r="BCN68" s="107"/>
      <c r="BCO68" s="107"/>
      <c r="BCP68" s="107"/>
      <c r="BCQ68" s="107"/>
      <c r="BCR68" s="107"/>
      <c r="BCS68" s="107"/>
      <c r="BCT68" s="107"/>
      <c r="BCU68" s="107"/>
      <c r="BCV68" s="107"/>
      <c r="BCW68" s="107"/>
      <c r="BCX68" s="107"/>
      <c r="BCY68" s="107"/>
      <c r="BCZ68" s="107"/>
      <c r="BDA68" s="107"/>
      <c r="BDB68" s="107"/>
      <c r="BDC68" s="107"/>
      <c r="BDD68" s="107"/>
      <c r="BDE68" s="107"/>
      <c r="BDF68" s="107"/>
      <c r="BDG68" s="107"/>
      <c r="BDH68" s="107"/>
      <c r="BDI68" s="107"/>
      <c r="BDJ68" s="107"/>
      <c r="BDK68" s="107"/>
      <c r="BDL68" s="107"/>
      <c r="BDM68" s="107"/>
      <c r="BDN68" s="107"/>
      <c r="BDO68" s="107"/>
      <c r="BDP68" s="107"/>
      <c r="BDQ68" s="107"/>
      <c r="BDR68" s="107"/>
      <c r="BDS68" s="107"/>
      <c r="BDT68" s="107"/>
      <c r="BDU68" s="107"/>
      <c r="BDV68" s="107"/>
      <c r="BDW68" s="107"/>
      <c r="BDX68" s="107"/>
      <c r="BDY68" s="107"/>
      <c r="BDZ68" s="107"/>
      <c r="BEA68" s="107"/>
      <c r="BEB68" s="107"/>
      <c r="BEC68" s="107"/>
      <c r="BED68" s="107"/>
      <c r="BEE68" s="107"/>
      <c r="BEF68" s="107"/>
      <c r="BEG68" s="107"/>
      <c r="BEH68" s="107"/>
      <c r="BEI68" s="107"/>
      <c r="BEJ68" s="107"/>
      <c r="BEK68" s="107"/>
      <c r="BEL68" s="107"/>
      <c r="BEM68" s="107"/>
      <c r="BEN68" s="107"/>
      <c r="BEO68" s="107"/>
      <c r="BEP68" s="107"/>
      <c r="BEQ68" s="107"/>
      <c r="BER68" s="107"/>
      <c r="BES68" s="107"/>
      <c r="BET68" s="107"/>
      <c r="BEU68" s="107"/>
      <c r="BEV68" s="107"/>
      <c r="BEW68" s="107"/>
      <c r="BEX68" s="107"/>
      <c r="BEY68" s="107"/>
      <c r="BEZ68" s="107"/>
      <c r="BFA68" s="107"/>
      <c r="BFB68" s="107"/>
      <c r="BFC68" s="107"/>
      <c r="BFD68" s="107"/>
      <c r="BFE68" s="107"/>
      <c r="BFF68" s="107"/>
      <c r="BFG68" s="107"/>
      <c r="BFH68" s="107"/>
      <c r="BFI68" s="107"/>
      <c r="BFJ68" s="107"/>
      <c r="BFK68" s="107"/>
      <c r="BFL68" s="107"/>
      <c r="BFM68" s="107"/>
      <c r="BFN68" s="107"/>
      <c r="BFO68" s="107"/>
      <c r="BFP68" s="107"/>
      <c r="BFQ68" s="107"/>
      <c r="BFR68" s="107"/>
      <c r="BFS68" s="107"/>
      <c r="BFT68" s="107"/>
      <c r="BFU68" s="107"/>
      <c r="BFV68" s="107"/>
      <c r="BFW68" s="107"/>
      <c r="BFX68" s="107"/>
      <c r="BFY68" s="107"/>
      <c r="BFZ68" s="107"/>
      <c r="BGA68" s="107"/>
      <c r="BGB68" s="107"/>
      <c r="BGC68" s="107"/>
      <c r="BGD68" s="107"/>
      <c r="BGE68" s="107"/>
      <c r="BGF68" s="107"/>
      <c r="BGG68" s="107"/>
      <c r="BGH68" s="107"/>
      <c r="BGI68" s="107"/>
      <c r="BGJ68" s="107"/>
      <c r="BGK68" s="107"/>
      <c r="BGL68" s="107"/>
      <c r="BGM68" s="107"/>
      <c r="BGN68" s="107"/>
      <c r="BGO68" s="107"/>
      <c r="BGP68" s="107"/>
      <c r="BGQ68" s="107"/>
      <c r="BGR68" s="107"/>
      <c r="BGS68" s="107"/>
      <c r="BGT68" s="107"/>
      <c r="BGU68" s="107"/>
      <c r="BGV68" s="107"/>
      <c r="BGW68" s="107"/>
      <c r="BGX68" s="107"/>
      <c r="BGY68" s="107"/>
      <c r="BGZ68" s="107"/>
      <c r="BHA68" s="107"/>
      <c r="BHB68" s="107"/>
      <c r="BHC68" s="107"/>
      <c r="BHD68" s="107"/>
      <c r="BHE68" s="107"/>
      <c r="BHF68" s="107"/>
      <c r="BHG68" s="107"/>
      <c r="BHH68" s="107"/>
      <c r="BHI68" s="107"/>
      <c r="BHJ68" s="107"/>
      <c r="BHK68" s="107"/>
      <c r="BHL68" s="107"/>
      <c r="BHM68" s="107"/>
      <c r="BHN68" s="107"/>
      <c r="BHO68" s="107"/>
      <c r="BHP68" s="107"/>
      <c r="BHQ68" s="107"/>
      <c r="BHR68" s="107"/>
      <c r="BHS68" s="107"/>
      <c r="BHT68" s="107"/>
      <c r="BHU68" s="107"/>
      <c r="BHV68" s="107"/>
      <c r="BHW68" s="107"/>
      <c r="BHX68" s="107"/>
      <c r="BHY68" s="107"/>
      <c r="BHZ68" s="107"/>
      <c r="BIA68" s="107"/>
      <c r="BIB68" s="107"/>
      <c r="BIC68" s="107"/>
      <c r="BID68" s="107"/>
      <c r="BIE68" s="107"/>
      <c r="BIF68" s="107"/>
      <c r="BIG68" s="107"/>
      <c r="BIH68" s="107"/>
    </row>
    <row r="69" spans="1:1594" ht="25.5" x14ac:dyDescent="0.25">
      <c r="A69" s="14" t="s">
        <v>266</v>
      </c>
      <c r="B69" s="69" t="s">
        <v>120</v>
      </c>
      <c r="C69" s="94">
        <v>96977</v>
      </c>
      <c r="D69" s="4" t="s">
        <v>122</v>
      </c>
      <c r="E69" s="14" t="s">
        <v>27</v>
      </c>
      <c r="F69" s="14">
        <v>25</v>
      </c>
      <c r="G69" s="25">
        <v>48</v>
      </c>
      <c r="H69" s="91">
        <f>F69*G69</f>
        <v>1200</v>
      </c>
      <c r="I69" s="25">
        <v>1.9</v>
      </c>
      <c r="J69" s="25">
        <f t="shared" si="15"/>
        <v>47.5</v>
      </c>
      <c r="K69" s="25">
        <f t="shared" si="16"/>
        <v>1247.5</v>
      </c>
      <c r="L69" s="25">
        <f t="shared" si="17"/>
        <v>1553.1375</v>
      </c>
      <c r="N69" s="68" t="s">
        <v>23</v>
      </c>
      <c r="O69" s="68" t="s">
        <v>517</v>
      </c>
      <c r="V69" s="68">
        <v>1553.25</v>
      </c>
      <c r="W69" s="56">
        <f t="shared" si="4"/>
        <v>-0.11249999999995453</v>
      </c>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107"/>
      <c r="DF69" s="107"/>
      <c r="DG69" s="107"/>
      <c r="DH69" s="107"/>
      <c r="DI69" s="107"/>
      <c r="DJ69" s="107"/>
      <c r="DK69" s="107"/>
      <c r="DL69" s="107"/>
      <c r="DM69" s="107"/>
      <c r="DN69" s="107"/>
      <c r="DO69" s="107"/>
      <c r="DP69" s="107"/>
      <c r="DQ69" s="107"/>
      <c r="DR69" s="107"/>
      <c r="DS69" s="107"/>
      <c r="DT69" s="107"/>
      <c r="DU69" s="107"/>
      <c r="DV69" s="107"/>
      <c r="DW69" s="107"/>
      <c r="DX69" s="107"/>
      <c r="DY69" s="107"/>
      <c r="DZ69" s="107"/>
      <c r="EA69" s="107"/>
      <c r="EB69" s="107"/>
      <c r="EC69" s="107"/>
      <c r="ED69" s="107"/>
      <c r="EE69" s="107"/>
      <c r="EF69" s="107"/>
      <c r="EG69" s="107"/>
      <c r="EH69" s="107"/>
      <c r="EI69" s="107"/>
      <c r="EJ69" s="107"/>
      <c r="EK69" s="107"/>
      <c r="EL69" s="107"/>
      <c r="EM69" s="107"/>
      <c r="EN69" s="107"/>
      <c r="EO69" s="107"/>
      <c r="EP69" s="107"/>
      <c r="EQ69" s="107"/>
      <c r="ER69" s="107"/>
      <c r="ES69" s="107"/>
      <c r="ET69" s="107"/>
      <c r="EU69" s="107"/>
      <c r="EV69" s="107"/>
      <c r="EW69" s="107"/>
      <c r="EX69" s="107"/>
      <c r="EY69" s="107"/>
      <c r="EZ69" s="107"/>
      <c r="FA69" s="107"/>
      <c r="FB69" s="107"/>
      <c r="FC69" s="107"/>
      <c r="FD69" s="107"/>
      <c r="FE69" s="107"/>
      <c r="FF69" s="107"/>
      <c r="FG69" s="107"/>
      <c r="FH69" s="107"/>
      <c r="FI69" s="107"/>
      <c r="FJ69" s="107"/>
      <c r="FK69" s="107"/>
      <c r="FL69" s="107"/>
      <c r="FM69" s="107"/>
      <c r="FN69" s="107"/>
      <c r="FO69" s="107"/>
      <c r="FP69" s="107"/>
      <c r="FQ69" s="107"/>
      <c r="FR69" s="107"/>
      <c r="FS69" s="107"/>
      <c r="FT69" s="107"/>
      <c r="FU69" s="107"/>
      <c r="FV69" s="107"/>
      <c r="FW69" s="107"/>
      <c r="FX69" s="107"/>
      <c r="FY69" s="107"/>
      <c r="FZ69" s="107"/>
      <c r="GA69" s="107"/>
      <c r="GB69" s="107"/>
      <c r="GC69" s="107"/>
      <c r="GD69" s="107"/>
      <c r="GE69" s="107"/>
      <c r="GF69" s="107"/>
      <c r="GG69" s="107"/>
      <c r="GH69" s="107"/>
      <c r="GI69" s="107"/>
      <c r="GJ69" s="107"/>
      <c r="GK69" s="107"/>
      <c r="GL69" s="107"/>
      <c r="GM69" s="107"/>
      <c r="GN69" s="107"/>
      <c r="GO69" s="107"/>
      <c r="GP69" s="107"/>
      <c r="GQ69" s="107"/>
      <c r="GR69" s="107"/>
      <c r="GS69" s="107"/>
      <c r="GT69" s="107"/>
      <c r="GU69" s="107"/>
      <c r="GV69" s="107"/>
      <c r="GW69" s="107"/>
      <c r="GX69" s="107"/>
      <c r="GY69" s="107"/>
      <c r="GZ69" s="107"/>
      <c r="HA69" s="107"/>
      <c r="HB69" s="107"/>
      <c r="HC69" s="107"/>
      <c r="HD69" s="107"/>
      <c r="HE69" s="107"/>
      <c r="HF69" s="107"/>
      <c r="HG69" s="107"/>
      <c r="HH69" s="107"/>
      <c r="HI69" s="107"/>
      <c r="HJ69" s="107"/>
      <c r="HK69" s="107"/>
      <c r="HL69" s="107"/>
      <c r="HM69" s="107"/>
      <c r="HN69" s="107"/>
      <c r="HO69" s="107"/>
      <c r="HP69" s="107"/>
      <c r="HQ69" s="107"/>
      <c r="HR69" s="107"/>
      <c r="HS69" s="107"/>
      <c r="HT69" s="107"/>
      <c r="HU69" s="107"/>
      <c r="HV69" s="107"/>
      <c r="HW69" s="107"/>
      <c r="HX69" s="107"/>
      <c r="HY69" s="107"/>
      <c r="HZ69" s="107"/>
      <c r="IA69" s="107"/>
      <c r="IB69" s="107"/>
      <c r="IC69" s="107"/>
      <c r="ID69" s="107"/>
      <c r="IE69" s="107"/>
      <c r="IF69" s="107"/>
      <c r="IG69" s="107"/>
      <c r="IH69" s="107"/>
      <c r="II69" s="107"/>
      <c r="IJ69" s="107"/>
      <c r="IK69" s="107"/>
      <c r="IL69" s="107"/>
      <c r="IM69" s="107"/>
      <c r="IN69" s="107"/>
      <c r="IO69" s="107"/>
      <c r="IP69" s="107"/>
      <c r="IQ69" s="107"/>
      <c r="IR69" s="107"/>
      <c r="IS69" s="107"/>
      <c r="IT69" s="107"/>
      <c r="IU69" s="107"/>
      <c r="IV69" s="107"/>
      <c r="IW69" s="107"/>
      <c r="IX69" s="107"/>
      <c r="IY69" s="107"/>
      <c r="IZ69" s="107"/>
      <c r="JA69" s="107"/>
      <c r="JB69" s="107"/>
      <c r="JC69" s="107"/>
      <c r="JD69" s="107"/>
      <c r="JE69" s="107"/>
      <c r="JF69" s="107"/>
      <c r="JG69" s="107"/>
      <c r="JH69" s="107"/>
      <c r="JI69" s="107"/>
      <c r="JJ69" s="107"/>
      <c r="JK69" s="107"/>
      <c r="JL69" s="107"/>
      <c r="JM69" s="107"/>
      <c r="JN69" s="107"/>
      <c r="JO69" s="107"/>
      <c r="JP69" s="107"/>
      <c r="JQ69" s="107"/>
      <c r="JR69" s="107"/>
      <c r="JS69" s="107"/>
      <c r="JT69" s="107"/>
      <c r="JU69" s="107"/>
      <c r="JV69" s="107"/>
      <c r="JW69" s="107"/>
      <c r="JX69" s="107"/>
      <c r="JY69" s="107"/>
      <c r="JZ69" s="107"/>
      <c r="KA69" s="107"/>
      <c r="KB69" s="107"/>
      <c r="KC69" s="107"/>
      <c r="KD69" s="107"/>
      <c r="KE69" s="107"/>
      <c r="KF69" s="107"/>
      <c r="KG69" s="107"/>
      <c r="KH69" s="107"/>
      <c r="KI69" s="107"/>
      <c r="KJ69" s="107"/>
      <c r="KK69" s="107"/>
      <c r="KL69" s="107"/>
      <c r="KM69" s="107"/>
      <c r="KN69" s="107"/>
      <c r="KO69" s="107"/>
      <c r="KP69" s="107"/>
      <c r="KQ69" s="107"/>
      <c r="KR69" s="107"/>
      <c r="KS69" s="107"/>
      <c r="KT69" s="107"/>
      <c r="KU69" s="107"/>
      <c r="KV69" s="107"/>
      <c r="KW69" s="107"/>
      <c r="KX69" s="107"/>
      <c r="KY69" s="107"/>
      <c r="KZ69" s="107"/>
      <c r="LA69" s="107"/>
      <c r="LB69" s="107"/>
      <c r="LC69" s="107"/>
      <c r="LD69" s="107"/>
      <c r="LE69" s="107"/>
      <c r="LF69" s="107"/>
      <c r="LG69" s="107"/>
      <c r="LH69" s="107"/>
      <c r="LI69" s="107"/>
      <c r="LJ69" s="107"/>
      <c r="LK69" s="107"/>
      <c r="LL69" s="107"/>
      <c r="LM69" s="107"/>
      <c r="LN69" s="107"/>
      <c r="LO69" s="107"/>
      <c r="LP69" s="107"/>
      <c r="LQ69" s="107"/>
      <c r="LR69" s="107"/>
      <c r="LS69" s="107"/>
      <c r="LT69" s="107"/>
      <c r="LU69" s="107"/>
      <c r="LV69" s="107"/>
      <c r="LW69" s="107"/>
      <c r="LX69" s="107"/>
      <c r="LY69" s="107"/>
      <c r="LZ69" s="107"/>
      <c r="MA69" s="107"/>
      <c r="MB69" s="107"/>
      <c r="MC69" s="107"/>
      <c r="MD69" s="107"/>
      <c r="ME69" s="107"/>
      <c r="MF69" s="107"/>
      <c r="MG69" s="107"/>
      <c r="MH69" s="107"/>
      <c r="MI69" s="107"/>
      <c r="MJ69" s="107"/>
      <c r="MK69" s="107"/>
      <c r="ML69" s="107"/>
      <c r="MM69" s="107"/>
      <c r="MN69" s="107"/>
      <c r="MO69" s="107"/>
      <c r="MP69" s="107"/>
      <c r="MQ69" s="107"/>
      <c r="MR69" s="107"/>
      <c r="MS69" s="107"/>
      <c r="MT69" s="107"/>
      <c r="MU69" s="107"/>
      <c r="MV69" s="107"/>
      <c r="MW69" s="107"/>
      <c r="MX69" s="107"/>
      <c r="MY69" s="107"/>
      <c r="MZ69" s="107"/>
      <c r="NA69" s="107"/>
      <c r="NB69" s="107"/>
      <c r="NC69" s="107"/>
      <c r="ND69" s="107"/>
      <c r="NE69" s="107"/>
      <c r="NF69" s="107"/>
      <c r="NG69" s="107"/>
      <c r="NH69" s="107"/>
      <c r="NI69" s="107"/>
      <c r="NJ69" s="107"/>
      <c r="NK69" s="107"/>
      <c r="NL69" s="107"/>
      <c r="NM69" s="107"/>
      <c r="NN69" s="107"/>
      <c r="NO69" s="107"/>
      <c r="NP69" s="107"/>
      <c r="NQ69" s="107"/>
      <c r="NR69" s="107"/>
      <c r="NS69" s="107"/>
      <c r="NT69" s="107"/>
      <c r="NU69" s="107"/>
      <c r="NV69" s="107"/>
      <c r="NW69" s="107"/>
      <c r="NX69" s="107"/>
      <c r="NY69" s="107"/>
      <c r="NZ69" s="107"/>
      <c r="OA69" s="107"/>
      <c r="OB69" s="107"/>
      <c r="OC69" s="107"/>
      <c r="OD69" s="107"/>
      <c r="OE69" s="107"/>
      <c r="OF69" s="107"/>
      <c r="OG69" s="107"/>
      <c r="OH69" s="107"/>
      <c r="OI69" s="107"/>
      <c r="OJ69" s="107"/>
      <c r="OK69" s="107"/>
      <c r="OL69" s="107"/>
      <c r="OM69" s="107"/>
      <c r="ON69" s="107"/>
      <c r="OO69" s="107"/>
      <c r="OP69" s="107"/>
      <c r="OQ69" s="107"/>
      <c r="OR69" s="107"/>
      <c r="OS69" s="107"/>
      <c r="OT69" s="107"/>
      <c r="OU69" s="107"/>
      <c r="OV69" s="107"/>
      <c r="OW69" s="107"/>
      <c r="OX69" s="107"/>
      <c r="OY69" s="107"/>
      <c r="OZ69" s="107"/>
      <c r="PA69" s="107"/>
      <c r="PB69" s="107"/>
      <c r="PC69" s="107"/>
      <c r="PD69" s="107"/>
      <c r="PE69" s="107"/>
      <c r="PF69" s="107"/>
      <c r="PG69" s="107"/>
      <c r="PH69" s="107"/>
      <c r="PI69" s="107"/>
      <c r="PJ69" s="107"/>
      <c r="PK69" s="107"/>
      <c r="PL69" s="107"/>
      <c r="PM69" s="107"/>
      <c r="PN69" s="107"/>
      <c r="PO69" s="107"/>
      <c r="PP69" s="107"/>
      <c r="PQ69" s="107"/>
      <c r="PR69" s="107"/>
      <c r="PS69" s="107"/>
      <c r="PT69" s="107"/>
      <c r="PU69" s="107"/>
      <c r="PV69" s="107"/>
      <c r="PW69" s="107"/>
      <c r="PX69" s="107"/>
      <c r="PY69" s="107"/>
      <c r="PZ69" s="107"/>
      <c r="QA69" s="107"/>
      <c r="QB69" s="107"/>
      <c r="QC69" s="107"/>
      <c r="QD69" s="107"/>
      <c r="QE69" s="107"/>
      <c r="QF69" s="107"/>
      <c r="QG69" s="107"/>
      <c r="QH69" s="107"/>
      <c r="QI69" s="107"/>
      <c r="QJ69" s="107"/>
      <c r="QK69" s="107"/>
      <c r="QL69" s="107"/>
      <c r="QM69" s="107"/>
      <c r="QN69" s="107"/>
      <c r="QO69" s="107"/>
      <c r="QP69" s="107"/>
      <c r="QQ69" s="107"/>
      <c r="QR69" s="107"/>
      <c r="QS69" s="107"/>
      <c r="QT69" s="107"/>
      <c r="QU69" s="107"/>
      <c r="QV69" s="107"/>
      <c r="QW69" s="107"/>
      <c r="QX69" s="107"/>
      <c r="QY69" s="107"/>
      <c r="QZ69" s="107"/>
      <c r="RA69" s="107"/>
      <c r="RB69" s="107"/>
      <c r="RC69" s="107"/>
      <c r="RD69" s="107"/>
      <c r="RE69" s="107"/>
      <c r="RF69" s="107"/>
      <c r="RG69" s="107"/>
      <c r="RH69" s="107"/>
      <c r="RI69" s="107"/>
      <c r="RJ69" s="107"/>
      <c r="RK69" s="107"/>
      <c r="RL69" s="107"/>
      <c r="RM69" s="107"/>
      <c r="RN69" s="107"/>
      <c r="RO69" s="107"/>
      <c r="RP69" s="107"/>
      <c r="RQ69" s="107"/>
      <c r="RR69" s="107"/>
      <c r="RS69" s="107"/>
      <c r="RT69" s="107"/>
      <c r="RU69" s="107"/>
      <c r="RV69" s="107"/>
      <c r="RW69" s="107"/>
      <c r="RX69" s="107"/>
      <c r="RY69" s="107"/>
      <c r="RZ69" s="107"/>
      <c r="SA69" s="107"/>
      <c r="SB69" s="107"/>
      <c r="SC69" s="107"/>
      <c r="SD69" s="107"/>
      <c r="SE69" s="107"/>
      <c r="SF69" s="107"/>
      <c r="SG69" s="107"/>
      <c r="SH69" s="107"/>
      <c r="SI69" s="107"/>
      <c r="SJ69" s="107"/>
      <c r="SK69" s="107"/>
      <c r="SL69" s="107"/>
      <c r="SM69" s="107"/>
      <c r="SN69" s="107"/>
      <c r="SO69" s="107"/>
      <c r="SP69" s="107"/>
      <c r="SQ69" s="107"/>
      <c r="SR69" s="107"/>
      <c r="SS69" s="107"/>
      <c r="ST69" s="107"/>
      <c r="SU69" s="107"/>
      <c r="SV69" s="107"/>
      <c r="SW69" s="107"/>
      <c r="SX69" s="107"/>
      <c r="SY69" s="107"/>
      <c r="SZ69" s="107"/>
      <c r="TA69" s="107"/>
      <c r="TB69" s="107"/>
      <c r="TC69" s="107"/>
      <c r="TD69" s="107"/>
      <c r="TE69" s="107"/>
      <c r="TF69" s="107"/>
      <c r="TG69" s="107"/>
      <c r="TH69" s="107"/>
      <c r="TI69" s="107"/>
      <c r="TJ69" s="107"/>
      <c r="TK69" s="107"/>
      <c r="TL69" s="107"/>
      <c r="TM69" s="107"/>
      <c r="TN69" s="107"/>
      <c r="TO69" s="107"/>
      <c r="TP69" s="107"/>
      <c r="TQ69" s="107"/>
      <c r="TR69" s="107"/>
      <c r="TS69" s="107"/>
      <c r="TT69" s="107"/>
      <c r="TU69" s="107"/>
      <c r="TV69" s="107"/>
      <c r="TW69" s="107"/>
      <c r="TX69" s="107"/>
      <c r="TY69" s="107"/>
      <c r="TZ69" s="107"/>
      <c r="UA69" s="107"/>
      <c r="UB69" s="107"/>
      <c r="UC69" s="107"/>
      <c r="UD69" s="107"/>
      <c r="UE69" s="107"/>
      <c r="UF69" s="107"/>
      <c r="UG69" s="107"/>
      <c r="UH69" s="107"/>
      <c r="UI69" s="107"/>
      <c r="UJ69" s="107"/>
      <c r="UK69" s="107"/>
      <c r="UL69" s="107"/>
      <c r="UM69" s="107"/>
      <c r="UN69" s="107"/>
      <c r="UO69" s="107"/>
      <c r="UP69" s="107"/>
      <c r="UQ69" s="107"/>
      <c r="UR69" s="107"/>
      <c r="US69" s="107"/>
      <c r="UT69" s="107"/>
      <c r="UU69" s="107"/>
      <c r="UV69" s="107"/>
      <c r="UW69" s="107"/>
      <c r="UX69" s="107"/>
      <c r="UY69" s="107"/>
      <c r="UZ69" s="107"/>
      <c r="VA69" s="107"/>
      <c r="VB69" s="107"/>
      <c r="VC69" s="107"/>
      <c r="VD69" s="107"/>
      <c r="VE69" s="107"/>
      <c r="VF69" s="107"/>
      <c r="VG69" s="107"/>
      <c r="VH69" s="107"/>
      <c r="VI69" s="107"/>
      <c r="VJ69" s="107"/>
      <c r="VK69" s="107"/>
      <c r="VL69" s="107"/>
      <c r="VM69" s="107"/>
      <c r="VN69" s="107"/>
      <c r="VO69" s="107"/>
      <c r="VP69" s="107"/>
      <c r="VQ69" s="107"/>
      <c r="VR69" s="107"/>
      <c r="VS69" s="107"/>
      <c r="VT69" s="107"/>
      <c r="VU69" s="107"/>
      <c r="VV69" s="107"/>
      <c r="VW69" s="107"/>
      <c r="VX69" s="107"/>
      <c r="VY69" s="107"/>
      <c r="VZ69" s="107"/>
      <c r="WA69" s="107"/>
      <c r="WB69" s="107"/>
      <c r="WC69" s="107"/>
      <c r="WD69" s="107"/>
      <c r="WE69" s="107"/>
      <c r="WF69" s="107"/>
      <c r="WG69" s="107"/>
      <c r="WH69" s="107"/>
      <c r="WI69" s="107"/>
      <c r="WJ69" s="107"/>
      <c r="WK69" s="107"/>
      <c r="WL69" s="107"/>
      <c r="WM69" s="107"/>
      <c r="WN69" s="107"/>
      <c r="WO69" s="107"/>
      <c r="WP69" s="107"/>
      <c r="WQ69" s="107"/>
      <c r="WR69" s="107"/>
      <c r="WS69" s="107"/>
      <c r="WT69" s="107"/>
      <c r="WU69" s="107"/>
      <c r="WV69" s="107"/>
      <c r="WW69" s="107"/>
      <c r="WX69" s="107"/>
      <c r="WY69" s="107"/>
      <c r="WZ69" s="107"/>
      <c r="XA69" s="107"/>
      <c r="XB69" s="107"/>
      <c r="XC69" s="107"/>
      <c r="XD69" s="107"/>
      <c r="XE69" s="107"/>
      <c r="XF69" s="107"/>
      <c r="XG69" s="107"/>
      <c r="XH69" s="107"/>
      <c r="XI69" s="107"/>
      <c r="XJ69" s="107"/>
      <c r="XK69" s="107"/>
      <c r="XL69" s="107"/>
      <c r="XM69" s="107"/>
      <c r="XN69" s="107"/>
      <c r="XO69" s="107"/>
      <c r="XP69" s="107"/>
      <c r="XQ69" s="107"/>
      <c r="XR69" s="107"/>
      <c r="XS69" s="107"/>
      <c r="XT69" s="107"/>
      <c r="XU69" s="107"/>
      <c r="XV69" s="107"/>
      <c r="XW69" s="107"/>
      <c r="XX69" s="107"/>
      <c r="XY69" s="107"/>
      <c r="XZ69" s="107"/>
      <c r="YA69" s="107"/>
      <c r="YB69" s="107"/>
      <c r="YC69" s="107"/>
      <c r="YD69" s="107"/>
      <c r="YE69" s="107"/>
      <c r="YF69" s="107"/>
      <c r="YG69" s="107"/>
      <c r="YH69" s="107"/>
      <c r="YI69" s="107"/>
      <c r="YJ69" s="107"/>
      <c r="YK69" s="107"/>
      <c r="YL69" s="107"/>
      <c r="YM69" s="107"/>
      <c r="YN69" s="107"/>
      <c r="YO69" s="107"/>
      <c r="YP69" s="107"/>
      <c r="YQ69" s="107"/>
      <c r="YR69" s="107"/>
      <c r="YS69" s="107"/>
      <c r="YT69" s="107"/>
      <c r="YU69" s="107"/>
      <c r="YV69" s="107"/>
      <c r="YW69" s="107"/>
      <c r="YX69" s="107"/>
      <c r="YY69" s="107"/>
      <c r="YZ69" s="107"/>
      <c r="ZA69" s="107"/>
      <c r="ZB69" s="107"/>
      <c r="ZC69" s="107"/>
      <c r="ZD69" s="107"/>
      <c r="ZE69" s="107"/>
      <c r="ZF69" s="107"/>
      <c r="ZG69" s="107"/>
      <c r="ZH69" s="107"/>
      <c r="ZI69" s="107"/>
      <c r="ZJ69" s="107"/>
      <c r="ZK69" s="107"/>
      <c r="ZL69" s="107"/>
      <c r="ZM69" s="107"/>
      <c r="ZN69" s="107"/>
      <c r="ZO69" s="107"/>
      <c r="ZP69" s="107"/>
      <c r="ZQ69" s="107"/>
      <c r="ZR69" s="107"/>
      <c r="ZS69" s="107"/>
      <c r="ZT69" s="107"/>
      <c r="ZU69" s="107"/>
      <c r="ZV69" s="107"/>
      <c r="ZW69" s="107"/>
      <c r="ZX69" s="107"/>
      <c r="ZY69" s="107"/>
      <c r="ZZ69" s="107"/>
      <c r="AAA69" s="107"/>
      <c r="AAB69" s="107"/>
      <c r="AAC69" s="107"/>
      <c r="AAD69" s="107"/>
      <c r="AAE69" s="107"/>
      <c r="AAF69" s="107"/>
      <c r="AAG69" s="107"/>
      <c r="AAH69" s="107"/>
      <c r="AAI69" s="107"/>
      <c r="AAJ69" s="107"/>
      <c r="AAK69" s="107"/>
      <c r="AAL69" s="107"/>
      <c r="AAM69" s="107"/>
      <c r="AAN69" s="107"/>
      <c r="AAO69" s="107"/>
      <c r="AAP69" s="107"/>
      <c r="AAQ69" s="107"/>
      <c r="AAR69" s="107"/>
      <c r="AAS69" s="107"/>
      <c r="AAT69" s="107"/>
      <c r="AAU69" s="107"/>
      <c r="AAV69" s="107"/>
      <c r="AAW69" s="107"/>
      <c r="AAX69" s="107"/>
      <c r="AAY69" s="107"/>
      <c r="AAZ69" s="107"/>
      <c r="ABA69" s="107"/>
      <c r="ABB69" s="107"/>
      <c r="ABC69" s="107"/>
      <c r="ABD69" s="107"/>
      <c r="ABE69" s="107"/>
      <c r="ABF69" s="107"/>
      <c r="ABG69" s="107"/>
      <c r="ABH69" s="107"/>
      <c r="ABI69" s="107"/>
      <c r="ABJ69" s="107"/>
      <c r="ABK69" s="107"/>
      <c r="ABL69" s="107"/>
      <c r="ABM69" s="107"/>
      <c r="ABN69" s="107"/>
      <c r="ABO69" s="107"/>
      <c r="ABP69" s="107"/>
      <c r="ABQ69" s="107"/>
      <c r="ABR69" s="107"/>
      <c r="ABS69" s="107"/>
      <c r="ABT69" s="107"/>
      <c r="ABU69" s="107"/>
      <c r="ABV69" s="107"/>
      <c r="ABW69" s="107"/>
      <c r="ABX69" s="107"/>
      <c r="ABY69" s="107"/>
      <c r="ABZ69" s="107"/>
      <c r="ACA69" s="107"/>
      <c r="ACB69" s="107"/>
      <c r="ACC69" s="107"/>
      <c r="ACD69" s="107"/>
      <c r="ACE69" s="107"/>
      <c r="ACF69" s="107"/>
      <c r="ACG69" s="107"/>
      <c r="ACH69" s="107"/>
      <c r="ACI69" s="107"/>
      <c r="ACJ69" s="107"/>
      <c r="ACK69" s="107"/>
      <c r="ACL69" s="107"/>
      <c r="ACM69" s="107"/>
      <c r="ACN69" s="107"/>
      <c r="ACO69" s="107"/>
      <c r="ACP69" s="107"/>
      <c r="ACQ69" s="107"/>
      <c r="ACR69" s="107"/>
      <c r="ACS69" s="107"/>
      <c r="ACT69" s="107"/>
      <c r="ACU69" s="107"/>
      <c r="ACV69" s="107"/>
      <c r="ACW69" s="107"/>
      <c r="ACX69" s="107"/>
      <c r="ACY69" s="107"/>
      <c r="ACZ69" s="107"/>
      <c r="ADA69" s="107"/>
      <c r="ADB69" s="107"/>
      <c r="ADC69" s="107"/>
      <c r="ADD69" s="107"/>
      <c r="ADE69" s="107"/>
      <c r="ADF69" s="107"/>
      <c r="ADG69" s="107"/>
      <c r="ADH69" s="107"/>
      <c r="ADI69" s="107"/>
      <c r="ADJ69" s="107"/>
      <c r="ADK69" s="107"/>
      <c r="ADL69" s="107"/>
      <c r="ADM69" s="107"/>
      <c r="ADN69" s="107"/>
      <c r="ADO69" s="107"/>
      <c r="ADP69" s="107"/>
      <c r="ADQ69" s="107"/>
      <c r="ADR69" s="107"/>
      <c r="ADS69" s="107"/>
      <c r="ADT69" s="107"/>
      <c r="ADU69" s="107"/>
      <c r="ADV69" s="107"/>
      <c r="ADW69" s="107"/>
      <c r="ADX69" s="107"/>
      <c r="ADY69" s="107"/>
      <c r="ADZ69" s="107"/>
      <c r="AEA69" s="107"/>
      <c r="AEB69" s="107"/>
      <c r="AEC69" s="107"/>
      <c r="AED69" s="107"/>
      <c r="AEE69" s="107"/>
      <c r="AEF69" s="107"/>
      <c r="AEG69" s="107"/>
      <c r="AEH69" s="107"/>
      <c r="AEI69" s="107"/>
      <c r="AEJ69" s="107"/>
      <c r="AEK69" s="107"/>
      <c r="AEL69" s="107"/>
      <c r="AEM69" s="107"/>
      <c r="AEN69" s="107"/>
      <c r="AEO69" s="107"/>
      <c r="AEP69" s="107"/>
      <c r="AEQ69" s="107"/>
      <c r="AER69" s="107"/>
      <c r="AES69" s="107"/>
      <c r="AET69" s="107"/>
      <c r="AEU69" s="107"/>
      <c r="AEV69" s="107"/>
      <c r="AEW69" s="107"/>
      <c r="AEX69" s="107"/>
      <c r="AEY69" s="107"/>
      <c r="AEZ69" s="107"/>
      <c r="AFA69" s="107"/>
      <c r="AFB69" s="107"/>
      <c r="AFC69" s="107"/>
      <c r="AFD69" s="107"/>
      <c r="AFE69" s="107"/>
      <c r="AFF69" s="107"/>
      <c r="AFG69" s="107"/>
      <c r="AFH69" s="107"/>
      <c r="AFI69" s="107"/>
      <c r="AFJ69" s="107"/>
      <c r="AFK69" s="107"/>
      <c r="AFL69" s="107"/>
      <c r="AFM69" s="107"/>
      <c r="AFN69" s="107"/>
      <c r="AFO69" s="107"/>
      <c r="AFP69" s="107"/>
      <c r="AFQ69" s="107"/>
      <c r="AFR69" s="107"/>
      <c r="AFS69" s="107"/>
      <c r="AFT69" s="107"/>
      <c r="AFU69" s="107"/>
      <c r="AFV69" s="107"/>
      <c r="AFW69" s="107"/>
      <c r="AFX69" s="107"/>
      <c r="AFY69" s="107"/>
      <c r="AFZ69" s="107"/>
      <c r="AGA69" s="107"/>
      <c r="AGB69" s="107"/>
      <c r="AGC69" s="107"/>
      <c r="AGD69" s="107"/>
      <c r="AGE69" s="107"/>
      <c r="AGF69" s="107"/>
      <c r="AGG69" s="107"/>
      <c r="AGH69" s="107"/>
      <c r="AGI69" s="107"/>
      <c r="AGJ69" s="107"/>
      <c r="AGK69" s="107"/>
      <c r="AGL69" s="107"/>
      <c r="AGM69" s="107"/>
      <c r="AGN69" s="107"/>
      <c r="AGO69" s="107"/>
      <c r="AGP69" s="107"/>
      <c r="AGQ69" s="107"/>
      <c r="AGR69" s="107"/>
      <c r="AGS69" s="107"/>
      <c r="AGT69" s="107"/>
      <c r="AGU69" s="107"/>
      <c r="AGV69" s="107"/>
      <c r="AGW69" s="107"/>
      <c r="AGX69" s="107"/>
      <c r="AGY69" s="107"/>
      <c r="AGZ69" s="107"/>
      <c r="AHA69" s="107"/>
      <c r="AHB69" s="107"/>
      <c r="AHC69" s="107"/>
      <c r="AHD69" s="107"/>
      <c r="AHE69" s="107"/>
      <c r="AHF69" s="107"/>
      <c r="AHG69" s="107"/>
      <c r="AHH69" s="107"/>
      <c r="AHI69" s="107"/>
      <c r="AHJ69" s="107"/>
      <c r="AHK69" s="107"/>
      <c r="AHL69" s="107"/>
      <c r="AHM69" s="107"/>
      <c r="AHN69" s="107"/>
      <c r="AHO69" s="107"/>
      <c r="AHP69" s="107"/>
      <c r="AHQ69" s="107"/>
      <c r="AHR69" s="107"/>
      <c r="AHS69" s="107"/>
      <c r="AHT69" s="107"/>
      <c r="AHU69" s="107"/>
      <c r="AHV69" s="107"/>
      <c r="AHW69" s="107"/>
      <c r="AHX69" s="107"/>
      <c r="AHY69" s="107"/>
      <c r="AHZ69" s="107"/>
      <c r="AIA69" s="107"/>
      <c r="AIB69" s="107"/>
      <c r="AIC69" s="107"/>
      <c r="AID69" s="107"/>
      <c r="AIE69" s="107"/>
      <c r="AIF69" s="107"/>
      <c r="AIG69" s="107"/>
      <c r="AIH69" s="107"/>
      <c r="AII69" s="107"/>
      <c r="AIJ69" s="107"/>
      <c r="AIK69" s="107"/>
      <c r="AIL69" s="107"/>
      <c r="AIM69" s="107"/>
      <c r="AIN69" s="107"/>
      <c r="AIO69" s="107"/>
      <c r="AIP69" s="107"/>
      <c r="AIQ69" s="107"/>
      <c r="AIR69" s="107"/>
      <c r="AIS69" s="107"/>
      <c r="AIT69" s="107"/>
      <c r="AIU69" s="107"/>
      <c r="AIV69" s="107"/>
      <c r="AIW69" s="107"/>
      <c r="AIX69" s="107"/>
      <c r="AIY69" s="107"/>
      <c r="AIZ69" s="107"/>
      <c r="AJA69" s="107"/>
      <c r="AJB69" s="107"/>
      <c r="AJC69" s="107"/>
      <c r="AJD69" s="107"/>
      <c r="AJE69" s="107"/>
      <c r="AJF69" s="107"/>
      <c r="AJG69" s="107"/>
      <c r="AJH69" s="107"/>
      <c r="AJI69" s="107"/>
      <c r="AJJ69" s="107"/>
      <c r="AJK69" s="107"/>
      <c r="AJL69" s="107"/>
      <c r="AJM69" s="107"/>
      <c r="AJN69" s="107"/>
      <c r="AJO69" s="107"/>
      <c r="AJP69" s="107"/>
      <c r="AJQ69" s="107"/>
      <c r="AJR69" s="107"/>
      <c r="AJS69" s="107"/>
      <c r="AJT69" s="107"/>
      <c r="AJU69" s="107"/>
      <c r="AJV69" s="107"/>
      <c r="AJW69" s="107"/>
      <c r="AJX69" s="107"/>
      <c r="AJY69" s="107"/>
      <c r="AJZ69" s="107"/>
      <c r="AKA69" s="107"/>
      <c r="AKB69" s="107"/>
      <c r="AKC69" s="107"/>
      <c r="AKD69" s="107"/>
      <c r="AKE69" s="107"/>
      <c r="AKF69" s="107"/>
      <c r="AKG69" s="107"/>
      <c r="AKH69" s="107"/>
      <c r="AKI69" s="107"/>
      <c r="AKJ69" s="107"/>
      <c r="AKK69" s="107"/>
      <c r="AKL69" s="107"/>
      <c r="AKM69" s="107"/>
      <c r="AKN69" s="107"/>
      <c r="AKO69" s="107"/>
      <c r="AKP69" s="107"/>
      <c r="AKQ69" s="107"/>
      <c r="AKR69" s="107"/>
      <c r="AKS69" s="107"/>
      <c r="AKT69" s="107"/>
      <c r="AKU69" s="107"/>
      <c r="AKV69" s="107"/>
      <c r="AKW69" s="107"/>
      <c r="AKX69" s="107"/>
      <c r="AKY69" s="107"/>
      <c r="AKZ69" s="107"/>
      <c r="ALA69" s="107"/>
      <c r="ALB69" s="107"/>
      <c r="ALC69" s="107"/>
      <c r="ALD69" s="107"/>
      <c r="ALE69" s="107"/>
      <c r="ALF69" s="107"/>
      <c r="ALG69" s="107"/>
      <c r="ALH69" s="107"/>
      <c r="ALI69" s="107"/>
      <c r="ALJ69" s="107"/>
      <c r="ALK69" s="107"/>
      <c r="ALL69" s="107"/>
      <c r="ALM69" s="107"/>
      <c r="ALN69" s="107"/>
      <c r="ALO69" s="107"/>
      <c r="ALP69" s="107"/>
      <c r="ALQ69" s="107"/>
      <c r="ALR69" s="107"/>
      <c r="ALS69" s="107"/>
      <c r="ALT69" s="107"/>
      <c r="ALU69" s="107"/>
      <c r="ALV69" s="107"/>
      <c r="ALW69" s="107"/>
      <c r="ALX69" s="107"/>
      <c r="ALY69" s="107"/>
      <c r="ALZ69" s="107"/>
      <c r="AMA69" s="107"/>
      <c r="AMB69" s="107"/>
      <c r="AMC69" s="107"/>
      <c r="AMD69" s="107"/>
      <c r="AME69" s="107"/>
      <c r="AMF69" s="107"/>
      <c r="AMG69" s="107"/>
      <c r="AMH69" s="107"/>
      <c r="AMI69" s="107"/>
      <c r="AMJ69" s="107"/>
      <c r="AMK69" s="107"/>
      <c r="AML69" s="107"/>
      <c r="AMM69" s="107"/>
      <c r="AMN69" s="107"/>
      <c r="AMO69" s="107"/>
      <c r="AMP69" s="107"/>
      <c r="AMQ69" s="107"/>
      <c r="AMR69" s="107"/>
      <c r="AMS69" s="107"/>
      <c r="AMT69" s="107"/>
      <c r="AMU69" s="107"/>
      <c r="AMV69" s="107"/>
      <c r="AMW69" s="107"/>
      <c r="AMX69" s="107"/>
      <c r="AMY69" s="107"/>
      <c r="AMZ69" s="107"/>
      <c r="ANA69" s="107"/>
      <c r="ANB69" s="107"/>
      <c r="ANC69" s="107"/>
      <c r="AND69" s="107"/>
      <c r="ANE69" s="107"/>
      <c r="ANF69" s="107"/>
      <c r="ANG69" s="107"/>
      <c r="ANH69" s="107"/>
      <c r="ANI69" s="107"/>
      <c r="ANJ69" s="107"/>
      <c r="ANK69" s="107"/>
      <c r="ANL69" s="107"/>
      <c r="ANM69" s="107"/>
      <c r="ANN69" s="107"/>
      <c r="ANO69" s="107"/>
      <c r="ANP69" s="107"/>
      <c r="ANQ69" s="107"/>
      <c r="ANR69" s="107"/>
      <c r="ANS69" s="107"/>
      <c r="ANT69" s="107"/>
      <c r="ANU69" s="107"/>
      <c r="ANV69" s="107"/>
      <c r="ANW69" s="107"/>
      <c r="ANX69" s="107"/>
      <c r="ANY69" s="107"/>
      <c r="ANZ69" s="107"/>
      <c r="AOA69" s="107"/>
      <c r="AOB69" s="107"/>
      <c r="AOC69" s="107"/>
      <c r="AOD69" s="107"/>
      <c r="AOE69" s="107"/>
      <c r="AOF69" s="107"/>
      <c r="AOG69" s="107"/>
      <c r="AOH69" s="107"/>
      <c r="AOI69" s="107"/>
      <c r="AOJ69" s="107"/>
      <c r="AOK69" s="107"/>
      <c r="AOL69" s="107"/>
      <c r="AOM69" s="107"/>
      <c r="AON69" s="107"/>
      <c r="AOO69" s="107"/>
      <c r="AOP69" s="107"/>
      <c r="AOQ69" s="107"/>
      <c r="AOR69" s="107"/>
      <c r="AOS69" s="107"/>
      <c r="AOT69" s="107"/>
      <c r="AOU69" s="107"/>
      <c r="AOV69" s="107"/>
      <c r="AOW69" s="107"/>
      <c r="AOX69" s="107"/>
      <c r="AOY69" s="107"/>
      <c r="AOZ69" s="107"/>
      <c r="APA69" s="107"/>
      <c r="APB69" s="107"/>
      <c r="APC69" s="107"/>
      <c r="APD69" s="107"/>
      <c r="APE69" s="107"/>
      <c r="APF69" s="107"/>
      <c r="APG69" s="107"/>
      <c r="APH69" s="107"/>
      <c r="API69" s="107"/>
      <c r="APJ69" s="107"/>
      <c r="APK69" s="107"/>
      <c r="APL69" s="107"/>
      <c r="APM69" s="107"/>
      <c r="APN69" s="107"/>
      <c r="APO69" s="107"/>
      <c r="APP69" s="107"/>
      <c r="APQ69" s="107"/>
      <c r="APR69" s="107"/>
      <c r="APS69" s="107"/>
      <c r="APT69" s="107"/>
      <c r="APU69" s="107"/>
      <c r="APV69" s="107"/>
      <c r="APW69" s="107"/>
      <c r="APX69" s="107"/>
      <c r="APY69" s="107"/>
      <c r="APZ69" s="107"/>
      <c r="AQA69" s="107"/>
      <c r="AQB69" s="107"/>
      <c r="AQC69" s="107"/>
      <c r="AQD69" s="107"/>
      <c r="AQE69" s="107"/>
      <c r="AQF69" s="107"/>
      <c r="AQG69" s="107"/>
      <c r="AQH69" s="107"/>
      <c r="AQI69" s="107"/>
      <c r="AQJ69" s="107"/>
      <c r="AQK69" s="107"/>
      <c r="AQL69" s="107"/>
      <c r="AQM69" s="107"/>
      <c r="AQN69" s="107"/>
      <c r="AQO69" s="107"/>
      <c r="AQP69" s="107"/>
      <c r="AQQ69" s="107"/>
      <c r="AQR69" s="107"/>
      <c r="AQS69" s="107"/>
      <c r="AQT69" s="107"/>
      <c r="AQU69" s="107"/>
      <c r="AQV69" s="107"/>
      <c r="AQW69" s="107"/>
      <c r="AQX69" s="107"/>
      <c r="AQY69" s="107"/>
      <c r="AQZ69" s="107"/>
      <c r="ARA69" s="107"/>
      <c r="ARB69" s="107"/>
      <c r="ARC69" s="107"/>
      <c r="ARD69" s="107"/>
      <c r="ARE69" s="107"/>
      <c r="ARF69" s="107"/>
      <c r="ARG69" s="107"/>
      <c r="ARH69" s="107"/>
      <c r="ARI69" s="107"/>
      <c r="ARJ69" s="107"/>
      <c r="ARK69" s="107"/>
      <c r="ARL69" s="107"/>
      <c r="ARM69" s="107"/>
      <c r="ARN69" s="107"/>
      <c r="ARO69" s="107"/>
      <c r="ARP69" s="107"/>
      <c r="ARQ69" s="107"/>
      <c r="ARR69" s="107"/>
      <c r="ARS69" s="107"/>
      <c r="ART69" s="107"/>
      <c r="ARU69" s="107"/>
      <c r="ARV69" s="107"/>
      <c r="ARW69" s="107"/>
      <c r="ARX69" s="107"/>
      <c r="ARY69" s="107"/>
      <c r="ARZ69" s="107"/>
      <c r="ASA69" s="107"/>
      <c r="ASB69" s="107"/>
      <c r="ASC69" s="107"/>
      <c r="ASD69" s="107"/>
      <c r="ASE69" s="107"/>
      <c r="ASF69" s="107"/>
      <c r="ASG69" s="107"/>
      <c r="ASH69" s="107"/>
      <c r="ASI69" s="107"/>
      <c r="ASJ69" s="107"/>
      <c r="ASK69" s="107"/>
      <c r="ASL69" s="107"/>
      <c r="ASM69" s="107"/>
      <c r="ASN69" s="107"/>
      <c r="ASO69" s="107"/>
      <c r="ASP69" s="107"/>
      <c r="ASQ69" s="107"/>
      <c r="ASR69" s="107"/>
      <c r="ASS69" s="107"/>
      <c r="AST69" s="107"/>
      <c r="ASU69" s="107"/>
      <c r="ASV69" s="107"/>
      <c r="ASW69" s="107"/>
      <c r="ASX69" s="107"/>
      <c r="ASY69" s="107"/>
      <c r="ASZ69" s="107"/>
      <c r="ATA69" s="107"/>
      <c r="ATB69" s="107"/>
      <c r="ATC69" s="107"/>
      <c r="ATD69" s="107"/>
      <c r="ATE69" s="107"/>
      <c r="ATF69" s="107"/>
      <c r="ATG69" s="107"/>
      <c r="ATH69" s="107"/>
      <c r="ATI69" s="107"/>
      <c r="ATJ69" s="107"/>
      <c r="ATK69" s="107"/>
      <c r="ATL69" s="107"/>
      <c r="ATM69" s="107"/>
      <c r="ATN69" s="107"/>
      <c r="ATO69" s="107"/>
      <c r="ATP69" s="107"/>
      <c r="ATQ69" s="107"/>
      <c r="ATR69" s="107"/>
      <c r="ATS69" s="107"/>
      <c r="ATT69" s="107"/>
      <c r="ATU69" s="107"/>
      <c r="ATV69" s="107"/>
      <c r="ATW69" s="107"/>
      <c r="ATX69" s="107"/>
      <c r="ATY69" s="107"/>
      <c r="ATZ69" s="107"/>
      <c r="AUA69" s="107"/>
      <c r="AUB69" s="107"/>
      <c r="AUC69" s="107"/>
      <c r="AUD69" s="107"/>
      <c r="AUE69" s="107"/>
      <c r="AUF69" s="107"/>
      <c r="AUG69" s="107"/>
      <c r="AUH69" s="107"/>
      <c r="AUI69" s="107"/>
      <c r="AUJ69" s="107"/>
      <c r="AUK69" s="107"/>
      <c r="AUL69" s="107"/>
      <c r="AUM69" s="107"/>
      <c r="AUN69" s="107"/>
      <c r="AUO69" s="107"/>
      <c r="AUP69" s="107"/>
      <c r="AUQ69" s="107"/>
      <c r="AUR69" s="107"/>
      <c r="AUS69" s="107"/>
      <c r="AUT69" s="107"/>
      <c r="AUU69" s="107"/>
      <c r="AUV69" s="107"/>
      <c r="AUW69" s="107"/>
      <c r="AUX69" s="107"/>
      <c r="AUY69" s="107"/>
      <c r="AUZ69" s="107"/>
      <c r="AVA69" s="107"/>
      <c r="AVB69" s="107"/>
      <c r="AVC69" s="107"/>
      <c r="AVD69" s="107"/>
      <c r="AVE69" s="107"/>
      <c r="AVF69" s="107"/>
      <c r="AVG69" s="107"/>
      <c r="AVH69" s="107"/>
      <c r="AVI69" s="107"/>
      <c r="AVJ69" s="107"/>
      <c r="AVK69" s="107"/>
      <c r="AVL69" s="107"/>
      <c r="AVM69" s="107"/>
      <c r="AVN69" s="107"/>
      <c r="AVO69" s="107"/>
      <c r="AVP69" s="107"/>
      <c r="AVQ69" s="107"/>
      <c r="AVR69" s="107"/>
      <c r="AVS69" s="107"/>
      <c r="AVT69" s="107"/>
      <c r="AVU69" s="107"/>
      <c r="AVV69" s="107"/>
      <c r="AVW69" s="107"/>
      <c r="AVX69" s="107"/>
      <c r="AVY69" s="107"/>
      <c r="AVZ69" s="107"/>
      <c r="AWA69" s="107"/>
      <c r="AWB69" s="107"/>
      <c r="AWC69" s="107"/>
      <c r="AWD69" s="107"/>
      <c r="AWE69" s="107"/>
      <c r="AWF69" s="107"/>
      <c r="AWG69" s="107"/>
      <c r="AWH69" s="107"/>
      <c r="AWI69" s="107"/>
      <c r="AWJ69" s="107"/>
      <c r="AWK69" s="107"/>
      <c r="AWL69" s="107"/>
      <c r="AWM69" s="107"/>
      <c r="AWN69" s="107"/>
      <c r="AWO69" s="107"/>
      <c r="AWP69" s="107"/>
      <c r="AWQ69" s="107"/>
      <c r="AWR69" s="107"/>
      <c r="AWS69" s="107"/>
      <c r="AWT69" s="107"/>
      <c r="AWU69" s="107"/>
      <c r="AWV69" s="107"/>
      <c r="AWW69" s="107"/>
      <c r="AWX69" s="107"/>
      <c r="AWY69" s="107"/>
      <c r="AWZ69" s="107"/>
      <c r="AXA69" s="107"/>
      <c r="AXB69" s="107"/>
      <c r="AXC69" s="107"/>
      <c r="AXD69" s="107"/>
      <c r="AXE69" s="107"/>
      <c r="AXF69" s="107"/>
      <c r="AXG69" s="107"/>
      <c r="AXH69" s="107"/>
      <c r="AXI69" s="107"/>
      <c r="AXJ69" s="107"/>
      <c r="AXK69" s="107"/>
      <c r="AXL69" s="107"/>
      <c r="AXM69" s="107"/>
      <c r="AXN69" s="107"/>
      <c r="AXO69" s="107"/>
      <c r="AXP69" s="107"/>
      <c r="AXQ69" s="107"/>
      <c r="AXR69" s="107"/>
      <c r="AXS69" s="107"/>
      <c r="AXT69" s="107"/>
      <c r="AXU69" s="107"/>
      <c r="AXV69" s="107"/>
      <c r="AXW69" s="107"/>
      <c r="AXX69" s="107"/>
      <c r="AXY69" s="107"/>
      <c r="AXZ69" s="107"/>
      <c r="AYA69" s="107"/>
      <c r="AYB69" s="107"/>
      <c r="AYC69" s="107"/>
      <c r="AYD69" s="107"/>
      <c r="AYE69" s="107"/>
      <c r="AYF69" s="107"/>
      <c r="AYG69" s="107"/>
      <c r="AYH69" s="107"/>
      <c r="AYI69" s="107"/>
      <c r="AYJ69" s="107"/>
      <c r="AYK69" s="107"/>
      <c r="AYL69" s="107"/>
      <c r="AYM69" s="107"/>
      <c r="AYN69" s="107"/>
      <c r="AYO69" s="107"/>
      <c r="AYP69" s="107"/>
      <c r="AYQ69" s="107"/>
      <c r="AYR69" s="107"/>
      <c r="AYS69" s="107"/>
      <c r="AYT69" s="107"/>
      <c r="AYU69" s="107"/>
      <c r="AYV69" s="107"/>
      <c r="AYW69" s="107"/>
      <c r="AYX69" s="107"/>
      <c r="AYY69" s="107"/>
      <c r="AYZ69" s="107"/>
      <c r="AZA69" s="107"/>
      <c r="AZB69" s="107"/>
      <c r="AZC69" s="107"/>
      <c r="AZD69" s="107"/>
      <c r="AZE69" s="107"/>
      <c r="AZF69" s="107"/>
      <c r="AZG69" s="107"/>
      <c r="AZH69" s="107"/>
      <c r="AZI69" s="107"/>
      <c r="AZJ69" s="107"/>
      <c r="AZK69" s="107"/>
      <c r="AZL69" s="107"/>
      <c r="AZM69" s="107"/>
      <c r="AZN69" s="107"/>
      <c r="AZO69" s="107"/>
      <c r="AZP69" s="107"/>
      <c r="AZQ69" s="107"/>
      <c r="AZR69" s="107"/>
      <c r="AZS69" s="107"/>
      <c r="AZT69" s="107"/>
      <c r="AZU69" s="107"/>
      <c r="AZV69" s="107"/>
      <c r="AZW69" s="107"/>
      <c r="AZX69" s="107"/>
      <c r="AZY69" s="107"/>
      <c r="AZZ69" s="107"/>
      <c r="BAA69" s="107"/>
      <c r="BAB69" s="107"/>
      <c r="BAC69" s="107"/>
      <c r="BAD69" s="107"/>
      <c r="BAE69" s="107"/>
      <c r="BAF69" s="107"/>
      <c r="BAG69" s="107"/>
      <c r="BAH69" s="107"/>
      <c r="BAI69" s="107"/>
      <c r="BAJ69" s="107"/>
      <c r="BAK69" s="107"/>
      <c r="BAL69" s="107"/>
      <c r="BAM69" s="107"/>
      <c r="BAN69" s="107"/>
      <c r="BAO69" s="107"/>
      <c r="BAP69" s="107"/>
      <c r="BAQ69" s="107"/>
      <c r="BAR69" s="107"/>
      <c r="BAS69" s="107"/>
      <c r="BAT69" s="107"/>
      <c r="BAU69" s="107"/>
      <c r="BAV69" s="107"/>
      <c r="BAW69" s="107"/>
      <c r="BAX69" s="107"/>
      <c r="BAY69" s="107"/>
      <c r="BAZ69" s="107"/>
      <c r="BBA69" s="107"/>
      <c r="BBB69" s="107"/>
      <c r="BBC69" s="107"/>
      <c r="BBD69" s="107"/>
      <c r="BBE69" s="107"/>
      <c r="BBF69" s="107"/>
      <c r="BBG69" s="107"/>
      <c r="BBH69" s="107"/>
      <c r="BBI69" s="107"/>
      <c r="BBJ69" s="107"/>
      <c r="BBK69" s="107"/>
      <c r="BBL69" s="107"/>
      <c r="BBM69" s="107"/>
      <c r="BBN69" s="107"/>
      <c r="BBO69" s="107"/>
      <c r="BBP69" s="107"/>
      <c r="BBQ69" s="107"/>
      <c r="BBR69" s="107"/>
      <c r="BBS69" s="107"/>
      <c r="BBT69" s="107"/>
      <c r="BBU69" s="107"/>
      <c r="BBV69" s="107"/>
      <c r="BBW69" s="107"/>
      <c r="BBX69" s="107"/>
      <c r="BBY69" s="107"/>
      <c r="BBZ69" s="107"/>
      <c r="BCA69" s="107"/>
      <c r="BCB69" s="107"/>
      <c r="BCC69" s="107"/>
      <c r="BCD69" s="107"/>
      <c r="BCE69" s="107"/>
      <c r="BCF69" s="107"/>
      <c r="BCG69" s="107"/>
      <c r="BCH69" s="107"/>
      <c r="BCI69" s="107"/>
      <c r="BCJ69" s="107"/>
      <c r="BCK69" s="107"/>
      <c r="BCL69" s="107"/>
      <c r="BCM69" s="107"/>
      <c r="BCN69" s="107"/>
      <c r="BCO69" s="107"/>
      <c r="BCP69" s="107"/>
      <c r="BCQ69" s="107"/>
      <c r="BCR69" s="107"/>
      <c r="BCS69" s="107"/>
      <c r="BCT69" s="107"/>
      <c r="BCU69" s="107"/>
      <c r="BCV69" s="107"/>
      <c r="BCW69" s="107"/>
      <c r="BCX69" s="107"/>
      <c r="BCY69" s="107"/>
      <c r="BCZ69" s="107"/>
      <c r="BDA69" s="107"/>
      <c r="BDB69" s="107"/>
      <c r="BDC69" s="107"/>
      <c r="BDD69" s="107"/>
      <c r="BDE69" s="107"/>
      <c r="BDF69" s="107"/>
      <c r="BDG69" s="107"/>
      <c r="BDH69" s="107"/>
      <c r="BDI69" s="107"/>
      <c r="BDJ69" s="107"/>
      <c r="BDK69" s="107"/>
      <c r="BDL69" s="107"/>
      <c r="BDM69" s="107"/>
      <c r="BDN69" s="107"/>
      <c r="BDO69" s="107"/>
      <c r="BDP69" s="107"/>
      <c r="BDQ69" s="107"/>
      <c r="BDR69" s="107"/>
      <c r="BDS69" s="107"/>
      <c r="BDT69" s="107"/>
      <c r="BDU69" s="107"/>
      <c r="BDV69" s="107"/>
      <c r="BDW69" s="107"/>
      <c r="BDX69" s="107"/>
      <c r="BDY69" s="107"/>
      <c r="BDZ69" s="107"/>
      <c r="BEA69" s="107"/>
      <c r="BEB69" s="107"/>
      <c r="BEC69" s="107"/>
      <c r="BED69" s="107"/>
      <c r="BEE69" s="107"/>
      <c r="BEF69" s="107"/>
      <c r="BEG69" s="107"/>
      <c r="BEH69" s="107"/>
      <c r="BEI69" s="107"/>
      <c r="BEJ69" s="107"/>
      <c r="BEK69" s="107"/>
      <c r="BEL69" s="107"/>
      <c r="BEM69" s="107"/>
      <c r="BEN69" s="107"/>
      <c r="BEO69" s="107"/>
      <c r="BEP69" s="107"/>
      <c r="BEQ69" s="107"/>
      <c r="BER69" s="107"/>
      <c r="BES69" s="107"/>
      <c r="BET69" s="107"/>
      <c r="BEU69" s="107"/>
      <c r="BEV69" s="107"/>
      <c r="BEW69" s="107"/>
      <c r="BEX69" s="107"/>
      <c r="BEY69" s="107"/>
      <c r="BEZ69" s="107"/>
      <c r="BFA69" s="107"/>
      <c r="BFB69" s="107"/>
      <c r="BFC69" s="107"/>
      <c r="BFD69" s="107"/>
      <c r="BFE69" s="107"/>
      <c r="BFF69" s="107"/>
      <c r="BFG69" s="107"/>
      <c r="BFH69" s="107"/>
      <c r="BFI69" s="107"/>
      <c r="BFJ69" s="107"/>
      <c r="BFK69" s="107"/>
      <c r="BFL69" s="107"/>
      <c r="BFM69" s="107"/>
      <c r="BFN69" s="107"/>
      <c r="BFO69" s="107"/>
      <c r="BFP69" s="107"/>
      <c r="BFQ69" s="107"/>
      <c r="BFR69" s="107"/>
      <c r="BFS69" s="107"/>
      <c r="BFT69" s="107"/>
      <c r="BFU69" s="107"/>
      <c r="BFV69" s="107"/>
      <c r="BFW69" s="107"/>
      <c r="BFX69" s="107"/>
      <c r="BFY69" s="107"/>
      <c r="BFZ69" s="107"/>
      <c r="BGA69" s="107"/>
      <c r="BGB69" s="107"/>
      <c r="BGC69" s="107"/>
      <c r="BGD69" s="107"/>
      <c r="BGE69" s="107"/>
      <c r="BGF69" s="107"/>
      <c r="BGG69" s="107"/>
      <c r="BGH69" s="107"/>
      <c r="BGI69" s="107"/>
      <c r="BGJ69" s="107"/>
      <c r="BGK69" s="107"/>
      <c r="BGL69" s="107"/>
      <c r="BGM69" s="107"/>
      <c r="BGN69" s="107"/>
      <c r="BGO69" s="107"/>
      <c r="BGP69" s="107"/>
      <c r="BGQ69" s="107"/>
      <c r="BGR69" s="107"/>
      <c r="BGS69" s="107"/>
      <c r="BGT69" s="107"/>
      <c r="BGU69" s="107"/>
      <c r="BGV69" s="107"/>
      <c r="BGW69" s="107"/>
      <c r="BGX69" s="107"/>
      <c r="BGY69" s="107"/>
      <c r="BGZ69" s="107"/>
      <c r="BHA69" s="107"/>
      <c r="BHB69" s="107"/>
      <c r="BHC69" s="107"/>
      <c r="BHD69" s="107"/>
      <c r="BHE69" s="107"/>
      <c r="BHF69" s="107"/>
      <c r="BHG69" s="107"/>
      <c r="BHH69" s="107"/>
      <c r="BHI69" s="107"/>
      <c r="BHJ69" s="107"/>
      <c r="BHK69" s="107"/>
      <c r="BHL69" s="107"/>
      <c r="BHM69" s="107"/>
      <c r="BHN69" s="107"/>
      <c r="BHO69" s="107"/>
      <c r="BHP69" s="107"/>
      <c r="BHQ69" s="107"/>
      <c r="BHR69" s="107"/>
      <c r="BHS69" s="107"/>
      <c r="BHT69" s="107"/>
      <c r="BHU69" s="107"/>
      <c r="BHV69" s="107"/>
      <c r="BHW69" s="107"/>
      <c r="BHX69" s="107"/>
      <c r="BHY69" s="107"/>
      <c r="BHZ69" s="107"/>
      <c r="BIA69" s="107"/>
      <c r="BIB69" s="107"/>
      <c r="BIC69" s="107"/>
      <c r="BID69" s="107"/>
      <c r="BIE69" s="107"/>
      <c r="BIF69" s="107"/>
      <c r="BIG69" s="107"/>
      <c r="BIH69" s="107"/>
    </row>
    <row r="70" spans="1:1594" ht="51" x14ac:dyDescent="0.25">
      <c r="A70" s="14" t="s">
        <v>453</v>
      </c>
      <c r="B70" s="34" t="s">
        <v>23</v>
      </c>
      <c r="C70" s="22">
        <v>97668</v>
      </c>
      <c r="D70" s="84" t="s">
        <v>273</v>
      </c>
      <c r="E70" s="14" t="s">
        <v>27</v>
      </c>
      <c r="F70" s="14">
        <v>70</v>
      </c>
      <c r="G70" s="25" t="s">
        <v>386</v>
      </c>
      <c r="H70" s="91">
        <f t="shared" si="14"/>
        <v>481.59999999999997</v>
      </c>
      <c r="I70" s="25" t="s">
        <v>385</v>
      </c>
      <c r="J70" s="25">
        <f t="shared" si="15"/>
        <v>382.9</v>
      </c>
      <c r="K70" s="25">
        <f t="shared" ref="K70:K73" si="18">SUM(H70,J70)</f>
        <v>864.5</v>
      </c>
      <c r="L70" s="25">
        <f t="shared" ref="L70:L73" si="19">K70+K70*$L$6</f>
        <v>1076.3025</v>
      </c>
      <c r="N70" s="68" t="s">
        <v>23</v>
      </c>
      <c r="O70" s="68" t="s">
        <v>486</v>
      </c>
      <c r="V70" s="68">
        <v>1076.5999999999999</v>
      </c>
      <c r="W70" s="56">
        <f t="shared" si="4"/>
        <v>-0.29749999999989996</v>
      </c>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7"/>
      <c r="CT70" s="107"/>
      <c r="CU70" s="107"/>
      <c r="CV70" s="107"/>
      <c r="CW70" s="107"/>
      <c r="CX70" s="107"/>
      <c r="CY70" s="107"/>
      <c r="CZ70" s="107"/>
      <c r="DA70" s="107"/>
      <c r="DB70" s="107"/>
      <c r="DC70" s="107"/>
      <c r="DD70" s="107"/>
      <c r="DE70" s="107"/>
      <c r="DF70" s="107"/>
      <c r="DG70" s="107"/>
      <c r="DH70" s="107"/>
      <c r="DI70" s="107"/>
      <c r="DJ70" s="107"/>
      <c r="DK70" s="107"/>
      <c r="DL70" s="107"/>
      <c r="DM70" s="107"/>
      <c r="DN70" s="107"/>
      <c r="DO70" s="107"/>
      <c r="DP70" s="107"/>
      <c r="DQ70" s="107"/>
      <c r="DR70" s="107"/>
      <c r="DS70" s="107"/>
      <c r="DT70" s="107"/>
      <c r="DU70" s="107"/>
      <c r="DV70" s="107"/>
      <c r="DW70" s="107"/>
      <c r="DX70" s="107"/>
      <c r="DY70" s="107"/>
      <c r="DZ70" s="107"/>
      <c r="EA70" s="107"/>
      <c r="EB70" s="107"/>
      <c r="EC70" s="107"/>
      <c r="ED70" s="107"/>
      <c r="EE70" s="107"/>
      <c r="EF70" s="107"/>
      <c r="EG70" s="107"/>
      <c r="EH70" s="107"/>
      <c r="EI70" s="107"/>
      <c r="EJ70" s="107"/>
      <c r="EK70" s="107"/>
      <c r="EL70" s="107"/>
      <c r="EM70" s="107"/>
      <c r="EN70" s="107"/>
      <c r="EO70" s="107"/>
      <c r="EP70" s="107"/>
      <c r="EQ70" s="107"/>
      <c r="ER70" s="107"/>
      <c r="ES70" s="107"/>
      <c r="ET70" s="107"/>
      <c r="EU70" s="107"/>
      <c r="EV70" s="107"/>
      <c r="EW70" s="107"/>
      <c r="EX70" s="107"/>
      <c r="EY70" s="107"/>
      <c r="EZ70" s="107"/>
      <c r="FA70" s="107"/>
      <c r="FB70" s="107"/>
      <c r="FC70" s="107"/>
      <c r="FD70" s="107"/>
      <c r="FE70" s="107"/>
      <c r="FF70" s="107"/>
      <c r="FG70" s="107"/>
      <c r="FH70" s="107"/>
      <c r="FI70" s="107"/>
      <c r="FJ70" s="107"/>
      <c r="FK70" s="107"/>
      <c r="FL70" s="107"/>
      <c r="FM70" s="107"/>
      <c r="FN70" s="107"/>
      <c r="FO70" s="107"/>
      <c r="FP70" s="107"/>
      <c r="FQ70" s="107"/>
      <c r="FR70" s="107"/>
      <c r="FS70" s="107"/>
      <c r="FT70" s="107"/>
      <c r="FU70" s="107"/>
      <c r="FV70" s="107"/>
      <c r="FW70" s="107"/>
      <c r="FX70" s="107"/>
      <c r="FY70" s="107"/>
      <c r="FZ70" s="107"/>
      <c r="GA70" s="107"/>
      <c r="GB70" s="107"/>
      <c r="GC70" s="107"/>
      <c r="GD70" s="107"/>
      <c r="GE70" s="107"/>
      <c r="GF70" s="107"/>
      <c r="GG70" s="107"/>
      <c r="GH70" s="107"/>
      <c r="GI70" s="107"/>
      <c r="GJ70" s="107"/>
      <c r="GK70" s="107"/>
      <c r="GL70" s="107"/>
      <c r="GM70" s="107"/>
      <c r="GN70" s="107"/>
      <c r="GO70" s="107"/>
      <c r="GP70" s="107"/>
      <c r="GQ70" s="107"/>
      <c r="GR70" s="107"/>
      <c r="GS70" s="107"/>
      <c r="GT70" s="107"/>
      <c r="GU70" s="107"/>
      <c r="GV70" s="107"/>
      <c r="GW70" s="107"/>
      <c r="GX70" s="107"/>
      <c r="GY70" s="107"/>
      <c r="GZ70" s="107"/>
      <c r="HA70" s="107"/>
      <c r="HB70" s="107"/>
      <c r="HC70" s="107"/>
      <c r="HD70" s="107"/>
      <c r="HE70" s="107"/>
      <c r="HF70" s="107"/>
      <c r="HG70" s="107"/>
      <c r="HH70" s="107"/>
      <c r="HI70" s="107"/>
      <c r="HJ70" s="107"/>
      <c r="HK70" s="107"/>
      <c r="HL70" s="107"/>
      <c r="HM70" s="107"/>
      <c r="HN70" s="107"/>
      <c r="HO70" s="107"/>
      <c r="HP70" s="107"/>
      <c r="HQ70" s="107"/>
      <c r="HR70" s="107"/>
      <c r="HS70" s="107"/>
      <c r="HT70" s="107"/>
      <c r="HU70" s="107"/>
      <c r="HV70" s="107"/>
      <c r="HW70" s="107"/>
      <c r="HX70" s="107"/>
      <c r="HY70" s="107"/>
      <c r="HZ70" s="107"/>
      <c r="IA70" s="107"/>
      <c r="IB70" s="107"/>
      <c r="IC70" s="107"/>
      <c r="ID70" s="107"/>
      <c r="IE70" s="107"/>
      <c r="IF70" s="107"/>
      <c r="IG70" s="107"/>
      <c r="IH70" s="107"/>
      <c r="II70" s="107"/>
      <c r="IJ70" s="107"/>
      <c r="IK70" s="107"/>
      <c r="IL70" s="107"/>
      <c r="IM70" s="107"/>
      <c r="IN70" s="107"/>
      <c r="IO70" s="107"/>
      <c r="IP70" s="107"/>
      <c r="IQ70" s="107"/>
      <c r="IR70" s="107"/>
      <c r="IS70" s="107"/>
      <c r="IT70" s="107"/>
      <c r="IU70" s="107"/>
      <c r="IV70" s="107"/>
      <c r="IW70" s="107"/>
      <c r="IX70" s="107"/>
      <c r="IY70" s="107"/>
      <c r="IZ70" s="107"/>
      <c r="JA70" s="107"/>
      <c r="JB70" s="107"/>
      <c r="JC70" s="107"/>
      <c r="JD70" s="107"/>
      <c r="JE70" s="107"/>
      <c r="JF70" s="107"/>
      <c r="JG70" s="107"/>
      <c r="JH70" s="107"/>
      <c r="JI70" s="107"/>
      <c r="JJ70" s="107"/>
      <c r="JK70" s="107"/>
      <c r="JL70" s="107"/>
      <c r="JM70" s="107"/>
      <c r="JN70" s="107"/>
      <c r="JO70" s="107"/>
      <c r="JP70" s="107"/>
      <c r="JQ70" s="107"/>
      <c r="JR70" s="107"/>
      <c r="JS70" s="107"/>
      <c r="JT70" s="107"/>
      <c r="JU70" s="107"/>
      <c r="JV70" s="107"/>
      <c r="JW70" s="107"/>
      <c r="JX70" s="107"/>
      <c r="JY70" s="107"/>
      <c r="JZ70" s="107"/>
      <c r="KA70" s="107"/>
      <c r="KB70" s="107"/>
      <c r="KC70" s="107"/>
      <c r="KD70" s="107"/>
      <c r="KE70" s="107"/>
      <c r="KF70" s="107"/>
      <c r="KG70" s="107"/>
      <c r="KH70" s="107"/>
      <c r="KI70" s="107"/>
      <c r="KJ70" s="107"/>
      <c r="KK70" s="107"/>
      <c r="KL70" s="107"/>
      <c r="KM70" s="107"/>
      <c r="KN70" s="107"/>
      <c r="KO70" s="107"/>
      <c r="KP70" s="107"/>
      <c r="KQ70" s="107"/>
      <c r="KR70" s="107"/>
      <c r="KS70" s="107"/>
      <c r="KT70" s="107"/>
      <c r="KU70" s="107"/>
      <c r="KV70" s="107"/>
      <c r="KW70" s="107"/>
      <c r="KX70" s="107"/>
      <c r="KY70" s="107"/>
      <c r="KZ70" s="107"/>
      <c r="LA70" s="107"/>
      <c r="LB70" s="107"/>
      <c r="LC70" s="107"/>
      <c r="LD70" s="107"/>
      <c r="LE70" s="107"/>
      <c r="LF70" s="107"/>
      <c r="LG70" s="107"/>
      <c r="LH70" s="107"/>
      <c r="LI70" s="107"/>
      <c r="LJ70" s="107"/>
      <c r="LK70" s="107"/>
      <c r="LL70" s="107"/>
      <c r="LM70" s="107"/>
      <c r="LN70" s="107"/>
      <c r="LO70" s="107"/>
      <c r="LP70" s="107"/>
      <c r="LQ70" s="107"/>
      <c r="LR70" s="107"/>
      <c r="LS70" s="107"/>
      <c r="LT70" s="107"/>
      <c r="LU70" s="107"/>
      <c r="LV70" s="107"/>
      <c r="LW70" s="107"/>
      <c r="LX70" s="107"/>
      <c r="LY70" s="107"/>
      <c r="LZ70" s="107"/>
      <c r="MA70" s="107"/>
      <c r="MB70" s="107"/>
      <c r="MC70" s="107"/>
      <c r="MD70" s="107"/>
      <c r="ME70" s="107"/>
      <c r="MF70" s="107"/>
      <c r="MG70" s="107"/>
      <c r="MH70" s="107"/>
      <c r="MI70" s="107"/>
      <c r="MJ70" s="107"/>
      <c r="MK70" s="107"/>
      <c r="ML70" s="107"/>
      <c r="MM70" s="107"/>
      <c r="MN70" s="107"/>
      <c r="MO70" s="107"/>
      <c r="MP70" s="107"/>
      <c r="MQ70" s="107"/>
      <c r="MR70" s="107"/>
      <c r="MS70" s="107"/>
      <c r="MT70" s="107"/>
      <c r="MU70" s="107"/>
      <c r="MV70" s="107"/>
      <c r="MW70" s="107"/>
      <c r="MX70" s="107"/>
      <c r="MY70" s="107"/>
      <c r="MZ70" s="107"/>
      <c r="NA70" s="107"/>
      <c r="NB70" s="107"/>
      <c r="NC70" s="107"/>
      <c r="ND70" s="107"/>
      <c r="NE70" s="107"/>
      <c r="NF70" s="107"/>
      <c r="NG70" s="107"/>
      <c r="NH70" s="107"/>
      <c r="NI70" s="107"/>
      <c r="NJ70" s="107"/>
      <c r="NK70" s="107"/>
      <c r="NL70" s="107"/>
      <c r="NM70" s="107"/>
      <c r="NN70" s="107"/>
      <c r="NO70" s="107"/>
      <c r="NP70" s="107"/>
      <c r="NQ70" s="107"/>
      <c r="NR70" s="107"/>
      <c r="NS70" s="107"/>
      <c r="NT70" s="107"/>
      <c r="NU70" s="107"/>
      <c r="NV70" s="107"/>
      <c r="NW70" s="107"/>
      <c r="NX70" s="107"/>
      <c r="NY70" s="107"/>
      <c r="NZ70" s="107"/>
      <c r="OA70" s="107"/>
      <c r="OB70" s="107"/>
      <c r="OC70" s="107"/>
      <c r="OD70" s="107"/>
      <c r="OE70" s="107"/>
      <c r="OF70" s="107"/>
      <c r="OG70" s="107"/>
      <c r="OH70" s="107"/>
      <c r="OI70" s="107"/>
      <c r="OJ70" s="107"/>
      <c r="OK70" s="107"/>
      <c r="OL70" s="107"/>
      <c r="OM70" s="107"/>
      <c r="ON70" s="107"/>
      <c r="OO70" s="107"/>
      <c r="OP70" s="107"/>
      <c r="OQ70" s="107"/>
      <c r="OR70" s="107"/>
      <c r="OS70" s="107"/>
      <c r="OT70" s="107"/>
      <c r="OU70" s="107"/>
      <c r="OV70" s="107"/>
      <c r="OW70" s="107"/>
      <c r="OX70" s="107"/>
      <c r="OY70" s="107"/>
      <c r="OZ70" s="107"/>
      <c r="PA70" s="107"/>
      <c r="PB70" s="107"/>
      <c r="PC70" s="107"/>
      <c r="PD70" s="107"/>
      <c r="PE70" s="107"/>
      <c r="PF70" s="107"/>
      <c r="PG70" s="107"/>
      <c r="PH70" s="107"/>
      <c r="PI70" s="107"/>
      <c r="PJ70" s="107"/>
      <c r="PK70" s="107"/>
      <c r="PL70" s="107"/>
      <c r="PM70" s="107"/>
      <c r="PN70" s="107"/>
      <c r="PO70" s="107"/>
      <c r="PP70" s="107"/>
      <c r="PQ70" s="107"/>
      <c r="PR70" s="107"/>
      <c r="PS70" s="107"/>
      <c r="PT70" s="107"/>
      <c r="PU70" s="107"/>
      <c r="PV70" s="107"/>
      <c r="PW70" s="107"/>
      <c r="PX70" s="107"/>
      <c r="PY70" s="107"/>
      <c r="PZ70" s="107"/>
      <c r="QA70" s="107"/>
      <c r="QB70" s="107"/>
      <c r="QC70" s="107"/>
      <c r="QD70" s="107"/>
      <c r="QE70" s="107"/>
      <c r="QF70" s="107"/>
      <c r="QG70" s="107"/>
      <c r="QH70" s="107"/>
      <c r="QI70" s="107"/>
      <c r="QJ70" s="107"/>
      <c r="QK70" s="107"/>
      <c r="QL70" s="107"/>
      <c r="QM70" s="107"/>
      <c r="QN70" s="107"/>
      <c r="QO70" s="107"/>
      <c r="QP70" s="107"/>
      <c r="QQ70" s="107"/>
      <c r="QR70" s="107"/>
      <c r="QS70" s="107"/>
      <c r="QT70" s="107"/>
      <c r="QU70" s="107"/>
      <c r="QV70" s="107"/>
      <c r="QW70" s="107"/>
      <c r="QX70" s="107"/>
      <c r="QY70" s="107"/>
      <c r="QZ70" s="107"/>
      <c r="RA70" s="107"/>
      <c r="RB70" s="107"/>
      <c r="RC70" s="107"/>
      <c r="RD70" s="107"/>
      <c r="RE70" s="107"/>
      <c r="RF70" s="107"/>
      <c r="RG70" s="107"/>
      <c r="RH70" s="107"/>
      <c r="RI70" s="107"/>
      <c r="RJ70" s="107"/>
      <c r="RK70" s="107"/>
      <c r="RL70" s="107"/>
      <c r="RM70" s="107"/>
      <c r="RN70" s="107"/>
      <c r="RO70" s="107"/>
      <c r="RP70" s="107"/>
      <c r="RQ70" s="107"/>
      <c r="RR70" s="107"/>
      <c r="RS70" s="107"/>
      <c r="RT70" s="107"/>
      <c r="RU70" s="107"/>
      <c r="RV70" s="107"/>
      <c r="RW70" s="107"/>
      <c r="RX70" s="107"/>
      <c r="RY70" s="107"/>
      <c r="RZ70" s="107"/>
      <c r="SA70" s="107"/>
      <c r="SB70" s="107"/>
      <c r="SC70" s="107"/>
      <c r="SD70" s="107"/>
      <c r="SE70" s="107"/>
      <c r="SF70" s="107"/>
      <c r="SG70" s="107"/>
      <c r="SH70" s="107"/>
      <c r="SI70" s="107"/>
      <c r="SJ70" s="107"/>
      <c r="SK70" s="107"/>
      <c r="SL70" s="107"/>
      <c r="SM70" s="107"/>
      <c r="SN70" s="107"/>
      <c r="SO70" s="107"/>
      <c r="SP70" s="107"/>
      <c r="SQ70" s="107"/>
      <c r="SR70" s="107"/>
      <c r="SS70" s="107"/>
      <c r="ST70" s="107"/>
      <c r="SU70" s="107"/>
      <c r="SV70" s="107"/>
      <c r="SW70" s="107"/>
      <c r="SX70" s="107"/>
      <c r="SY70" s="107"/>
      <c r="SZ70" s="107"/>
      <c r="TA70" s="107"/>
      <c r="TB70" s="107"/>
      <c r="TC70" s="107"/>
      <c r="TD70" s="107"/>
      <c r="TE70" s="107"/>
      <c r="TF70" s="107"/>
      <c r="TG70" s="107"/>
      <c r="TH70" s="107"/>
      <c r="TI70" s="107"/>
      <c r="TJ70" s="107"/>
      <c r="TK70" s="107"/>
      <c r="TL70" s="107"/>
      <c r="TM70" s="107"/>
      <c r="TN70" s="107"/>
      <c r="TO70" s="107"/>
      <c r="TP70" s="107"/>
      <c r="TQ70" s="107"/>
      <c r="TR70" s="107"/>
      <c r="TS70" s="107"/>
      <c r="TT70" s="107"/>
      <c r="TU70" s="107"/>
      <c r="TV70" s="107"/>
      <c r="TW70" s="107"/>
      <c r="TX70" s="107"/>
      <c r="TY70" s="107"/>
      <c r="TZ70" s="107"/>
      <c r="UA70" s="107"/>
      <c r="UB70" s="107"/>
      <c r="UC70" s="107"/>
      <c r="UD70" s="107"/>
      <c r="UE70" s="107"/>
      <c r="UF70" s="107"/>
      <c r="UG70" s="107"/>
      <c r="UH70" s="107"/>
      <c r="UI70" s="107"/>
      <c r="UJ70" s="107"/>
      <c r="UK70" s="107"/>
      <c r="UL70" s="107"/>
      <c r="UM70" s="107"/>
      <c r="UN70" s="107"/>
      <c r="UO70" s="107"/>
      <c r="UP70" s="107"/>
      <c r="UQ70" s="107"/>
      <c r="UR70" s="107"/>
      <c r="US70" s="107"/>
      <c r="UT70" s="107"/>
      <c r="UU70" s="107"/>
      <c r="UV70" s="107"/>
      <c r="UW70" s="107"/>
      <c r="UX70" s="107"/>
      <c r="UY70" s="107"/>
      <c r="UZ70" s="107"/>
      <c r="VA70" s="107"/>
      <c r="VB70" s="107"/>
      <c r="VC70" s="107"/>
      <c r="VD70" s="107"/>
      <c r="VE70" s="107"/>
      <c r="VF70" s="107"/>
      <c r="VG70" s="107"/>
      <c r="VH70" s="107"/>
      <c r="VI70" s="107"/>
      <c r="VJ70" s="107"/>
      <c r="VK70" s="107"/>
      <c r="VL70" s="107"/>
      <c r="VM70" s="107"/>
      <c r="VN70" s="107"/>
      <c r="VO70" s="107"/>
      <c r="VP70" s="107"/>
      <c r="VQ70" s="107"/>
      <c r="VR70" s="107"/>
      <c r="VS70" s="107"/>
      <c r="VT70" s="107"/>
      <c r="VU70" s="107"/>
      <c r="VV70" s="107"/>
      <c r="VW70" s="107"/>
      <c r="VX70" s="107"/>
      <c r="VY70" s="107"/>
      <c r="VZ70" s="107"/>
      <c r="WA70" s="107"/>
      <c r="WB70" s="107"/>
      <c r="WC70" s="107"/>
      <c r="WD70" s="107"/>
      <c r="WE70" s="107"/>
      <c r="WF70" s="107"/>
      <c r="WG70" s="107"/>
      <c r="WH70" s="107"/>
      <c r="WI70" s="107"/>
      <c r="WJ70" s="107"/>
      <c r="WK70" s="107"/>
      <c r="WL70" s="107"/>
      <c r="WM70" s="107"/>
      <c r="WN70" s="107"/>
      <c r="WO70" s="107"/>
      <c r="WP70" s="107"/>
      <c r="WQ70" s="107"/>
      <c r="WR70" s="107"/>
      <c r="WS70" s="107"/>
      <c r="WT70" s="107"/>
      <c r="WU70" s="107"/>
      <c r="WV70" s="107"/>
      <c r="WW70" s="107"/>
      <c r="WX70" s="107"/>
      <c r="WY70" s="107"/>
      <c r="WZ70" s="107"/>
      <c r="XA70" s="107"/>
      <c r="XB70" s="107"/>
      <c r="XC70" s="107"/>
      <c r="XD70" s="107"/>
      <c r="XE70" s="107"/>
      <c r="XF70" s="107"/>
      <c r="XG70" s="107"/>
      <c r="XH70" s="107"/>
      <c r="XI70" s="107"/>
      <c r="XJ70" s="107"/>
      <c r="XK70" s="107"/>
      <c r="XL70" s="107"/>
      <c r="XM70" s="107"/>
      <c r="XN70" s="107"/>
      <c r="XO70" s="107"/>
      <c r="XP70" s="107"/>
      <c r="XQ70" s="107"/>
      <c r="XR70" s="107"/>
      <c r="XS70" s="107"/>
      <c r="XT70" s="107"/>
      <c r="XU70" s="107"/>
      <c r="XV70" s="107"/>
      <c r="XW70" s="107"/>
      <c r="XX70" s="107"/>
      <c r="XY70" s="107"/>
      <c r="XZ70" s="107"/>
      <c r="YA70" s="107"/>
      <c r="YB70" s="107"/>
      <c r="YC70" s="107"/>
      <c r="YD70" s="107"/>
      <c r="YE70" s="107"/>
      <c r="YF70" s="107"/>
      <c r="YG70" s="107"/>
      <c r="YH70" s="107"/>
      <c r="YI70" s="107"/>
      <c r="YJ70" s="107"/>
      <c r="YK70" s="107"/>
      <c r="YL70" s="107"/>
      <c r="YM70" s="107"/>
      <c r="YN70" s="107"/>
      <c r="YO70" s="107"/>
      <c r="YP70" s="107"/>
      <c r="YQ70" s="107"/>
      <c r="YR70" s="107"/>
      <c r="YS70" s="107"/>
      <c r="YT70" s="107"/>
      <c r="YU70" s="107"/>
      <c r="YV70" s="107"/>
      <c r="YW70" s="107"/>
      <c r="YX70" s="107"/>
      <c r="YY70" s="107"/>
      <c r="YZ70" s="107"/>
      <c r="ZA70" s="107"/>
      <c r="ZB70" s="107"/>
      <c r="ZC70" s="107"/>
      <c r="ZD70" s="107"/>
      <c r="ZE70" s="107"/>
      <c r="ZF70" s="107"/>
      <c r="ZG70" s="107"/>
      <c r="ZH70" s="107"/>
      <c r="ZI70" s="107"/>
      <c r="ZJ70" s="107"/>
      <c r="ZK70" s="107"/>
      <c r="ZL70" s="107"/>
      <c r="ZM70" s="107"/>
      <c r="ZN70" s="107"/>
      <c r="ZO70" s="107"/>
      <c r="ZP70" s="107"/>
      <c r="ZQ70" s="107"/>
      <c r="ZR70" s="107"/>
      <c r="ZS70" s="107"/>
      <c r="ZT70" s="107"/>
      <c r="ZU70" s="107"/>
      <c r="ZV70" s="107"/>
      <c r="ZW70" s="107"/>
      <c r="ZX70" s="107"/>
      <c r="ZY70" s="107"/>
      <c r="ZZ70" s="107"/>
      <c r="AAA70" s="107"/>
      <c r="AAB70" s="107"/>
      <c r="AAC70" s="107"/>
      <c r="AAD70" s="107"/>
      <c r="AAE70" s="107"/>
      <c r="AAF70" s="107"/>
      <c r="AAG70" s="107"/>
      <c r="AAH70" s="107"/>
      <c r="AAI70" s="107"/>
      <c r="AAJ70" s="107"/>
      <c r="AAK70" s="107"/>
      <c r="AAL70" s="107"/>
      <c r="AAM70" s="107"/>
      <c r="AAN70" s="107"/>
      <c r="AAO70" s="107"/>
      <c r="AAP70" s="107"/>
      <c r="AAQ70" s="107"/>
      <c r="AAR70" s="107"/>
      <c r="AAS70" s="107"/>
      <c r="AAT70" s="107"/>
      <c r="AAU70" s="107"/>
      <c r="AAV70" s="107"/>
      <c r="AAW70" s="107"/>
      <c r="AAX70" s="107"/>
      <c r="AAY70" s="107"/>
      <c r="AAZ70" s="107"/>
      <c r="ABA70" s="107"/>
      <c r="ABB70" s="107"/>
      <c r="ABC70" s="107"/>
      <c r="ABD70" s="107"/>
      <c r="ABE70" s="107"/>
      <c r="ABF70" s="107"/>
      <c r="ABG70" s="107"/>
      <c r="ABH70" s="107"/>
      <c r="ABI70" s="107"/>
      <c r="ABJ70" s="107"/>
      <c r="ABK70" s="107"/>
      <c r="ABL70" s="107"/>
      <c r="ABM70" s="107"/>
      <c r="ABN70" s="107"/>
      <c r="ABO70" s="107"/>
      <c r="ABP70" s="107"/>
      <c r="ABQ70" s="107"/>
      <c r="ABR70" s="107"/>
      <c r="ABS70" s="107"/>
      <c r="ABT70" s="107"/>
      <c r="ABU70" s="107"/>
      <c r="ABV70" s="107"/>
      <c r="ABW70" s="107"/>
      <c r="ABX70" s="107"/>
      <c r="ABY70" s="107"/>
      <c r="ABZ70" s="107"/>
      <c r="ACA70" s="107"/>
      <c r="ACB70" s="107"/>
      <c r="ACC70" s="107"/>
      <c r="ACD70" s="107"/>
      <c r="ACE70" s="107"/>
      <c r="ACF70" s="107"/>
      <c r="ACG70" s="107"/>
      <c r="ACH70" s="107"/>
      <c r="ACI70" s="107"/>
      <c r="ACJ70" s="107"/>
      <c r="ACK70" s="107"/>
      <c r="ACL70" s="107"/>
      <c r="ACM70" s="107"/>
      <c r="ACN70" s="107"/>
      <c r="ACO70" s="107"/>
      <c r="ACP70" s="107"/>
      <c r="ACQ70" s="107"/>
      <c r="ACR70" s="107"/>
      <c r="ACS70" s="107"/>
      <c r="ACT70" s="107"/>
      <c r="ACU70" s="107"/>
      <c r="ACV70" s="107"/>
      <c r="ACW70" s="107"/>
      <c r="ACX70" s="107"/>
      <c r="ACY70" s="107"/>
      <c r="ACZ70" s="107"/>
      <c r="ADA70" s="107"/>
      <c r="ADB70" s="107"/>
      <c r="ADC70" s="107"/>
      <c r="ADD70" s="107"/>
      <c r="ADE70" s="107"/>
      <c r="ADF70" s="107"/>
      <c r="ADG70" s="107"/>
      <c r="ADH70" s="107"/>
      <c r="ADI70" s="107"/>
      <c r="ADJ70" s="107"/>
      <c r="ADK70" s="107"/>
      <c r="ADL70" s="107"/>
      <c r="ADM70" s="107"/>
      <c r="ADN70" s="107"/>
      <c r="ADO70" s="107"/>
      <c r="ADP70" s="107"/>
      <c r="ADQ70" s="107"/>
      <c r="ADR70" s="107"/>
      <c r="ADS70" s="107"/>
      <c r="ADT70" s="107"/>
      <c r="ADU70" s="107"/>
      <c r="ADV70" s="107"/>
      <c r="ADW70" s="107"/>
      <c r="ADX70" s="107"/>
      <c r="ADY70" s="107"/>
      <c r="ADZ70" s="107"/>
      <c r="AEA70" s="107"/>
      <c r="AEB70" s="107"/>
      <c r="AEC70" s="107"/>
      <c r="AED70" s="107"/>
      <c r="AEE70" s="107"/>
      <c r="AEF70" s="107"/>
      <c r="AEG70" s="107"/>
      <c r="AEH70" s="107"/>
      <c r="AEI70" s="107"/>
      <c r="AEJ70" s="107"/>
      <c r="AEK70" s="107"/>
      <c r="AEL70" s="107"/>
      <c r="AEM70" s="107"/>
      <c r="AEN70" s="107"/>
      <c r="AEO70" s="107"/>
      <c r="AEP70" s="107"/>
      <c r="AEQ70" s="107"/>
      <c r="AER70" s="107"/>
      <c r="AES70" s="107"/>
      <c r="AET70" s="107"/>
      <c r="AEU70" s="107"/>
      <c r="AEV70" s="107"/>
      <c r="AEW70" s="107"/>
      <c r="AEX70" s="107"/>
      <c r="AEY70" s="107"/>
      <c r="AEZ70" s="107"/>
      <c r="AFA70" s="107"/>
      <c r="AFB70" s="107"/>
      <c r="AFC70" s="107"/>
      <c r="AFD70" s="107"/>
      <c r="AFE70" s="107"/>
      <c r="AFF70" s="107"/>
      <c r="AFG70" s="107"/>
      <c r="AFH70" s="107"/>
      <c r="AFI70" s="107"/>
      <c r="AFJ70" s="107"/>
      <c r="AFK70" s="107"/>
      <c r="AFL70" s="107"/>
      <c r="AFM70" s="107"/>
      <c r="AFN70" s="107"/>
      <c r="AFO70" s="107"/>
      <c r="AFP70" s="107"/>
      <c r="AFQ70" s="107"/>
      <c r="AFR70" s="107"/>
      <c r="AFS70" s="107"/>
      <c r="AFT70" s="107"/>
      <c r="AFU70" s="107"/>
      <c r="AFV70" s="107"/>
      <c r="AFW70" s="107"/>
      <c r="AFX70" s="107"/>
      <c r="AFY70" s="107"/>
      <c r="AFZ70" s="107"/>
      <c r="AGA70" s="107"/>
      <c r="AGB70" s="107"/>
      <c r="AGC70" s="107"/>
      <c r="AGD70" s="107"/>
      <c r="AGE70" s="107"/>
      <c r="AGF70" s="107"/>
      <c r="AGG70" s="107"/>
      <c r="AGH70" s="107"/>
      <c r="AGI70" s="107"/>
      <c r="AGJ70" s="107"/>
      <c r="AGK70" s="107"/>
      <c r="AGL70" s="107"/>
      <c r="AGM70" s="107"/>
      <c r="AGN70" s="107"/>
      <c r="AGO70" s="107"/>
      <c r="AGP70" s="107"/>
      <c r="AGQ70" s="107"/>
      <c r="AGR70" s="107"/>
      <c r="AGS70" s="107"/>
      <c r="AGT70" s="107"/>
      <c r="AGU70" s="107"/>
      <c r="AGV70" s="107"/>
      <c r="AGW70" s="107"/>
      <c r="AGX70" s="107"/>
      <c r="AGY70" s="107"/>
      <c r="AGZ70" s="107"/>
      <c r="AHA70" s="107"/>
      <c r="AHB70" s="107"/>
      <c r="AHC70" s="107"/>
      <c r="AHD70" s="107"/>
      <c r="AHE70" s="107"/>
      <c r="AHF70" s="107"/>
      <c r="AHG70" s="107"/>
      <c r="AHH70" s="107"/>
      <c r="AHI70" s="107"/>
      <c r="AHJ70" s="107"/>
      <c r="AHK70" s="107"/>
      <c r="AHL70" s="107"/>
      <c r="AHM70" s="107"/>
      <c r="AHN70" s="107"/>
      <c r="AHO70" s="107"/>
      <c r="AHP70" s="107"/>
      <c r="AHQ70" s="107"/>
      <c r="AHR70" s="107"/>
      <c r="AHS70" s="107"/>
      <c r="AHT70" s="107"/>
      <c r="AHU70" s="107"/>
      <c r="AHV70" s="107"/>
      <c r="AHW70" s="107"/>
      <c r="AHX70" s="107"/>
      <c r="AHY70" s="107"/>
      <c r="AHZ70" s="107"/>
      <c r="AIA70" s="107"/>
      <c r="AIB70" s="107"/>
      <c r="AIC70" s="107"/>
      <c r="AID70" s="107"/>
      <c r="AIE70" s="107"/>
      <c r="AIF70" s="107"/>
      <c r="AIG70" s="107"/>
      <c r="AIH70" s="107"/>
      <c r="AII70" s="107"/>
      <c r="AIJ70" s="107"/>
      <c r="AIK70" s="107"/>
      <c r="AIL70" s="107"/>
      <c r="AIM70" s="107"/>
      <c r="AIN70" s="107"/>
      <c r="AIO70" s="107"/>
      <c r="AIP70" s="107"/>
      <c r="AIQ70" s="107"/>
      <c r="AIR70" s="107"/>
      <c r="AIS70" s="107"/>
      <c r="AIT70" s="107"/>
      <c r="AIU70" s="107"/>
      <c r="AIV70" s="107"/>
      <c r="AIW70" s="107"/>
      <c r="AIX70" s="107"/>
      <c r="AIY70" s="107"/>
      <c r="AIZ70" s="107"/>
      <c r="AJA70" s="107"/>
      <c r="AJB70" s="107"/>
      <c r="AJC70" s="107"/>
      <c r="AJD70" s="107"/>
      <c r="AJE70" s="107"/>
      <c r="AJF70" s="107"/>
      <c r="AJG70" s="107"/>
      <c r="AJH70" s="107"/>
      <c r="AJI70" s="107"/>
      <c r="AJJ70" s="107"/>
      <c r="AJK70" s="107"/>
      <c r="AJL70" s="107"/>
      <c r="AJM70" s="107"/>
      <c r="AJN70" s="107"/>
      <c r="AJO70" s="107"/>
      <c r="AJP70" s="107"/>
      <c r="AJQ70" s="107"/>
      <c r="AJR70" s="107"/>
      <c r="AJS70" s="107"/>
      <c r="AJT70" s="107"/>
      <c r="AJU70" s="107"/>
      <c r="AJV70" s="107"/>
      <c r="AJW70" s="107"/>
      <c r="AJX70" s="107"/>
      <c r="AJY70" s="107"/>
      <c r="AJZ70" s="107"/>
      <c r="AKA70" s="107"/>
      <c r="AKB70" s="107"/>
      <c r="AKC70" s="107"/>
      <c r="AKD70" s="107"/>
      <c r="AKE70" s="107"/>
      <c r="AKF70" s="107"/>
      <c r="AKG70" s="107"/>
      <c r="AKH70" s="107"/>
      <c r="AKI70" s="107"/>
      <c r="AKJ70" s="107"/>
      <c r="AKK70" s="107"/>
      <c r="AKL70" s="107"/>
      <c r="AKM70" s="107"/>
      <c r="AKN70" s="107"/>
      <c r="AKO70" s="107"/>
      <c r="AKP70" s="107"/>
      <c r="AKQ70" s="107"/>
      <c r="AKR70" s="107"/>
      <c r="AKS70" s="107"/>
      <c r="AKT70" s="107"/>
      <c r="AKU70" s="107"/>
      <c r="AKV70" s="107"/>
      <c r="AKW70" s="107"/>
      <c r="AKX70" s="107"/>
      <c r="AKY70" s="107"/>
      <c r="AKZ70" s="107"/>
      <c r="ALA70" s="107"/>
      <c r="ALB70" s="107"/>
      <c r="ALC70" s="107"/>
      <c r="ALD70" s="107"/>
      <c r="ALE70" s="107"/>
      <c r="ALF70" s="107"/>
      <c r="ALG70" s="107"/>
      <c r="ALH70" s="107"/>
      <c r="ALI70" s="107"/>
      <c r="ALJ70" s="107"/>
      <c r="ALK70" s="107"/>
      <c r="ALL70" s="107"/>
      <c r="ALM70" s="107"/>
      <c r="ALN70" s="107"/>
      <c r="ALO70" s="107"/>
      <c r="ALP70" s="107"/>
      <c r="ALQ70" s="107"/>
      <c r="ALR70" s="107"/>
      <c r="ALS70" s="107"/>
      <c r="ALT70" s="107"/>
      <c r="ALU70" s="107"/>
      <c r="ALV70" s="107"/>
      <c r="ALW70" s="107"/>
      <c r="ALX70" s="107"/>
      <c r="ALY70" s="107"/>
      <c r="ALZ70" s="107"/>
      <c r="AMA70" s="107"/>
      <c r="AMB70" s="107"/>
      <c r="AMC70" s="107"/>
      <c r="AMD70" s="107"/>
      <c r="AME70" s="107"/>
      <c r="AMF70" s="107"/>
      <c r="AMG70" s="107"/>
      <c r="AMH70" s="107"/>
      <c r="AMI70" s="107"/>
      <c r="AMJ70" s="107"/>
      <c r="AMK70" s="107"/>
      <c r="AML70" s="107"/>
      <c r="AMM70" s="107"/>
      <c r="AMN70" s="107"/>
      <c r="AMO70" s="107"/>
      <c r="AMP70" s="107"/>
      <c r="AMQ70" s="107"/>
      <c r="AMR70" s="107"/>
      <c r="AMS70" s="107"/>
      <c r="AMT70" s="107"/>
      <c r="AMU70" s="107"/>
      <c r="AMV70" s="107"/>
      <c r="AMW70" s="107"/>
      <c r="AMX70" s="107"/>
      <c r="AMY70" s="107"/>
      <c r="AMZ70" s="107"/>
      <c r="ANA70" s="107"/>
      <c r="ANB70" s="107"/>
      <c r="ANC70" s="107"/>
      <c r="AND70" s="107"/>
      <c r="ANE70" s="107"/>
      <c r="ANF70" s="107"/>
      <c r="ANG70" s="107"/>
      <c r="ANH70" s="107"/>
      <c r="ANI70" s="107"/>
      <c r="ANJ70" s="107"/>
      <c r="ANK70" s="107"/>
      <c r="ANL70" s="107"/>
      <c r="ANM70" s="107"/>
      <c r="ANN70" s="107"/>
      <c r="ANO70" s="107"/>
      <c r="ANP70" s="107"/>
      <c r="ANQ70" s="107"/>
      <c r="ANR70" s="107"/>
      <c r="ANS70" s="107"/>
      <c r="ANT70" s="107"/>
      <c r="ANU70" s="107"/>
      <c r="ANV70" s="107"/>
      <c r="ANW70" s="107"/>
      <c r="ANX70" s="107"/>
      <c r="ANY70" s="107"/>
      <c r="ANZ70" s="107"/>
      <c r="AOA70" s="107"/>
      <c r="AOB70" s="107"/>
      <c r="AOC70" s="107"/>
      <c r="AOD70" s="107"/>
      <c r="AOE70" s="107"/>
      <c r="AOF70" s="107"/>
      <c r="AOG70" s="107"/>
      <c r="AOH70" s="107"/>
      <c r="AOI70" s="107"/>
      <c r="AOJ70" s="107"/>
      <c r="AOK70" s="107"/>
      <c r="AOL70" s="107"/>
      <c r="AOM70" s="107"/>
      <c r="AON70" s="107"/>
      <c r="AOO70" s="107"/>
      <c r="AOP70" s="107"/>
      <c r="AOQ70" s="107"/>
      <c r="AOR70" s="107"/>
      <c r="AOS70" s="107"/>
      <c r="AOT70" s="107"/>
      <c r="AOU70" s="107"/>
      <c r="AOV70" s="107"/>
      <c r="AOW70" s="107"/>
      <c r="AOX70" s="107"/>
      <c r="AOY70" s="107"/>
      <c r="AOZ70" s="107"/>
      <c r="APA70" s="107"/>
      <c r="APB70" s="107"/>
      <c r="APC70" s="107"/>
      <c r="APD70" s="107"/>
      <c r="APE70" s="107"/>
      <c r="APF70" s="107"/>
      <c r="APG70" s="107"/>
      <c r="APH70" s="107"/>
      <c r="API70" s="107"/>
      <c r="APJ70" s="107"/>
      <c r="APK70" s="107"/>
      <c r="APL70" s="107"/>
      <c r="APM70" s="107"/>
      <c r="APN70" s="107"/>
      <c r="APO70" s="107"/>
      <c r="APP70" s="107"/>
      <c r="APQ70" s="107"/>
      <c r="APR70" s="107"/>
      <c r="APS70" s="107"/>
      <c r="APT70" s="107"/>
      <c r="APU70" s="107"/>
      <c r="APV70" s="107"/>
      <c r="APW70" s="107"/>
      <c r="APX70" s="107"/>
      <c r="APY70" s="107"/>
      <c r="APZ70" s="107"/>
      <c r="AQA70" s="107"/>
      <c r="AQB70" s="107"/>
      <c r="AQC70" s="107"/>
      <c r="AQD70" s="107"/>
      <c r="AQE70" s="107"/>
      <c r="AQF70" s="107"/>
      <c r="AQG70" s="107"/>
      <c r="AQH70" s="107"/>
      <c r="AQI70" s="107"/>
      <c r="AQJ70" s="107"/>
      <c r="AQK70" s="107"/>
      <c r="AQL70" s="107"/>
      <c r="AQM70" s="107"/>
      <c r="AQN70" s="107"/>
      <c r="AQO70" s="107"/>
      <c r="AQP70" s="107"/>
      <c r="AQQ70" s="107"/>
      <c r="AQR70" s="107"/>
      <c r="AQS70" s="107"/>
      <c r="AQT70" s="107"/>
      <c r="AQU70" s="107"/>
      <c r="AQV70" s="107"/>
      <c r="AQW70" s="107"/>
      <c r="AQX70" s="107"/>
      <c r="AQY70" s="107"/>
      <c r="AQZ70" s="107"/>
      <c r="ARA70" s="107"/>
      <c r="ARB70" s="107"/>
      <c r="ARC70" s="107"/>
      <c r="ARD70" s="107"/>
      <c r="ARE70" s="107"/>
      <c r="ARF70" s="107"/>
      <c r="ARG70" s="107"/>
      <c r="ARH70" s="107"/>
      <c r="ARI70" s="107"/>
      <c r="ARJ70" s="107"/>
      <c r="ARK70" s="107"/>
      <c r="ARL70" s="107"/>
      <c r="ARM70" s="107"/>
      <c r="ARN70" s="107"/>
      <c r="ARO70" s="107"/>
      <c r="ARP70" s="107"/>
      <c r="ARQ70" s="107"/>
      <c r="ARR70" s="107"/>
      <c r="ARS70" s="107"/>
      <c r="ART70" s="107"/>
      <c r="ARU70" s="107"/>
      <c r="ARV70" s="107"/>
      <c r="ARW70" s="107"/>
      <c r="ARX70" s="107"/>
      <c r="ARY70" s="107"/>
      <c r="ARZ70" s="107"/>
      <c r="ASA70" s="107"/>
      <c r="ASB70" s="107"/>
      <c r="ASC70" s="107"/>
      <c r="ASD70" s="107"/>
      <c r="ASE70" s="107"/>
      <c r="ASF70" s="107"/>
      <c r="ASG70" s="107"/>
      <c r="ASH70" s="107"/>
      <c r="ASI70" s="107"/>
      <c r="ASJ70" s="107"/>
      <c r="ASK70" s="107"/>
      <c r="ASL70" s="107"/>
      <c r="ASM70" s="107"/>
      <c r="ASN70" s="107"/>
      <c r="ASO70" s="107"/>
      <c r="ASP70" s="107"/>
      <c r="ASQ70" s="107"/>
      <c r="ASR70" s="107"/>
      <c r="ASS70" s="107"/>
      <c r="AST70" s="107"/>
      <c r="ASU70" s="107"/>
      <c r="ASV70" s="107"/>
      <c r="ASW70" s="107"/>
      <c r="ASX70" s="107"/>
      <c r="ASY70" s="107"/>
      <c r="ASZ70" s="107"/>
      <c r="ATA70" s="107"/>
      <c r="ATB70" s="107"/>
      <c r="ATC70" s="107"/>
      <c r="ATD70" s="107"/>
      <c r="ATE70" s="107"/>
      <c r="ATF70" s="107"/>
      <c r="ATG70" s="107"/>
      <c r="ATH70" s="107"/>
      <c r="ATI70" s="107"/>
      <c r="ATJ70" s="107"/>
      <c r="ATK70" s="107"/>
      <c r="ATL70" s="107"/>
      <c r="ATM70" s="107"/>
      <c r="ATN70" s="107"/>
      <c r="ATO70" s="107"/>
      <c r="ATP70" s="107"/>
      <c r="ATQ70" s="107"/>
      <c r="ATR70" s="107"/>
      <c r="ATS70" s="107"/>
      <c r="ATT70" s="107"/>
      <c r="ATU70" s="107"/>
      <c r="ATV70" s="107"/>
      <c r="ATW70" s="107"/>
      <c r="ATX70" s="107"/>
      <c r="ATY70" s="107"/>
      <c r="ATZ70" s="107"/>
      <c r="AUA70" s="107"/>
      <c r="AUB70" s="107"/>
      <c r="AUC70" s="107"/>
      <c r="AUD70" s="107"/>
      <c r="AUE70" s="107"/>
      <c r="AUF70" s="107"/>
      <c r="AUG70" s="107"/>
      <c r="AUH70" s="107"/>
      <c r="AUI70" s="107"/>
      <c r="AUJ70" s="107"/>
      <c r="AUK70" s="107"/>
      <c r="AUL70" s="107"/>
      <c r="AUM70" s="107"/>
      <c r="AUN70" s="107"/>
      <c r="AUO70" s="107"/>
      <c r="AUP70" s="107"/>
      <c r="AUQ70" s="107"/>
      <c r="AUR70" s="107"/>
      <c r="AUS70" s="107"/>
      <c r="AUT70" s="107"/>
      <c r="AUU70" s="107"/>
      <c r="AUV70" s="107"/>
      <c r="AUW70" s="107"/>
      <c r="AUX70" s="107"/>
      <c r="AUY70" s="107"/>
      <c r="AUZ70" s="107"/>
      <c r="AVA70" s="107"/>
      <c r="AVB70" s="107"/>
      <c r="AVC70" s="107"/>
      <c r="AVD70" s="107"/>
      <c r="AVE70" s="107"/>
      <c r="AVF70" s="107"/>
      <c r="AVG70" s="107"/>
      <c r="AVH70" s="107"/>
      <c r="AVI70" s="107"/>
      <c r="AVJ70" s="107"/>
      <c r="AVK70" s="107"/>
      <c r="AVL70" s="107"/>
      <c r="AVM70" s="107"/>
      <c r="AVN70" s="107"/>
      <c r="AVO70" s="107"/>
      <c r="AVP70" s="107"/>
      <c r="AVQ70" s="107"/>
      <c r="AVR70" s="107"/>
      <c r="AVS70" s="107"/>
      <c r="AVT70" s="107"/>
      <c r="AVU70" s="107"/>
      <c r="AVV70" s="107"/>
      <c r="AVW70" s="107"/>
      <c r="AVX70" s="107"/>
      <c r="AVY70" s="107"/>
      <c r="AVZ70" s="107"/>
      <c r="AWA70" s="107"/>
      <c r="AWB70" s="107"/>
      <c r="AWC70" s="107"/>
      <c r="AWD70" s="107"/>
      <c r="AWE70" s="107"/>
      <c r="AWF70" s="107"/>
      <c r="AWG70" s="107"/>
      <c r="AWH70" s="107"/>
      <c r="AWI70" s="107"/>
      <c r="AWJ70" s="107"/>
      <c r="AWK70" s="107"/>
      <c r="AWL70" s="107"/>
      <c r="AWM70" s="107"/>
      <c r="AWN70" s="107"/>
      <c r="AWO70" s="107"/>
      <c r="AWP70" s="107"/>
      <c r="AWQ70" s="107"/>
      <c r="AWR70" s="107"/>
      <c r="AWS70" s="107"/>
      <c r="AWT70" s="107"/>
      <c r="AWU70" s="107"/>
      <c r="AWV70" s="107"/>
      <c r="AWW70" s="107"/>
      <c r="AWX70" s="107"/>
      <c r="AWY70" s="107"/>
      <c r="AWZ70" s="107"/>
      <c r="AXA70" s="107"/>
      <c r="AXB70" s="107"/>
      <c r="AXC70" s="107"/>
      <c r="AXD70" s="107"/>
      <c r="AXE70" s="107"/>
      <c r="AXF70" s="107"/>
      <c r="AXG70" s="107"/>
      <c r="AXH70" s="107"/>
      <c r="AXI70" s="107"/>
      <c r="AXJ70" s="107"/>
      <c r="AXK70" s="107"/>
      <c r="AXL70" s="107"/>
      <c r="AXM70" s="107"/>
      <c r="AXN70" s="107"/>
      <c r="AXO70" s="107"/>
      <c r="AXP70" s="107"/>
      <c r="AXQ70" s="107"/>
      <c r="AXR70" s="107"/>
      <c r="AXS70" s="107"/>
      <c r="AXT70" s="107"/>
      <c r="AXU70" s="107"/>
      <c r="AXV70" s="107"/>
      <c r="AXW70" s="107"/>
      <c r="AXX70" s="107"/>
      <c r="AXY70" s="107"/>
      <c r="AXZ70" s="107"/>
      <c r="AYA70" s="107"/>
      <c r="AYB70" s="107"/>
      <c r="AYC70" s="107"/>
      <c r="AYD70" s="107"/>
      <c r="AYE70" s="107"/>
      <c r="AYF70" s="107"/>
      <c r="AYG70" s="107"/>
      <c r="AYH70" s="107"/>
      <c r="AYI70" s="107"/>
      <c r="AYJ70" s="107"/>
      <c r="AYK70" s="107"/>
      <c r="AYL70" s="107"/>
      <c r="AYM70" s="107"/>
      <c r="AYN70" s="107"/>
      <c r="AYO70" s="107"/>
      <c r="AYP70" s="107"/>
      <c r="AYQ70" s="107"/>
      <c r="AYR70" s="107"/>
      <c r="AYS70" s="107"/>
      <c r="AYT70" s="107"/>
      <c r="AYU70" s="107"/>
      <c r="AYV70" s="107"/>
      <c r="AYW70" s="107"/>
      <c r="AYX70" s="107"/>
      <c r="AYY70" s="107"/>
      <c r="AYZ70" s="107"/>
      <c r="AZA70" s="107"/>
      <c r="AZB70" s="107"/>
      <c r="AZC70" s="107"/>
      <c r="AZD70" s="107"/>
      <c r="AZE70" s="107"/>
      <c r="AZF70" s="107"/>
      <c r="AZG70" s="107"/>
      <c r="AZH70" s="107"/>
      <c r="AZI70" s="107"/>
      <c r="AZJ70" s="107"/>
      <c r="AZK70" s="107"/>
      <c r="AZL70" s="107"/>
      <c r="AZM70" s="107"/>
      <c r="AZN70" s="107"/>
      <c r="AZO70" s="107"/>
      <c r="AZP70" s="107"/>
      <c r="AZQ70" s="107"/>
      <c r="AZR70" s="107"/>
      <c r="AZS70" s="107"/>
      <c r="AZT70" s="107"/>
      <c r="AZU70" s="107"/>
      <c r="AZV70" s="107"/>
      <c r="AZW70" s="107"/>
      <c r="AZX70" s="107"/>
      <c r="AZY70" s="107"/>
      <c r="AZZ70" s="107"/>
      <c r="BAA70" s="107"/>
      <c r="BAB70" s="107"/>
      <c r="BAC70" s="107"/>
      <c r="BAD70" s="107"/>
      <c r="BAE70" s="107"/>
      <c r="BAF70" s="107"/>
      <c r="BAG70" s="107"/>
      <c r="BAH70" s="107"/>
      <c r="BAI70" s="107"/>
      <c r="BAJ70" s="107"/>
      <c r="BAK70" s="107"/>
      <c r="BAL70" s="107"/>
      <c r="BAM70" s="107"/>
      <c r="BAN70" s="107"/>
      <c r="BAO70" s="107"/>
      <c r="BAP70" s="107"/>
      <c r="BAQ70" s="107"/>
      <c r="BAR70" s="107"/>
      <c r="BAS70" s="107"/>
      <c r="BAT70" s="107"/>
      <c r="BAU70" s="107"/>
      <c r="BAV70" s="107"/>
      <c r="BAW70" s="107"/>
      <c r="BAX70" s="107"/>
      <c r="BAY70" s="107"/>
      <c r="BAZ70" s="107"/>
      <c r="BBA70" s="107"/>
      <c r="BBB70" s="107"/>
      <c r="BBC70" s="107"/>
      <c r="BBD70" s="107"/>
      <c r="BBE70" s="107"/>
      <c r="BBF70" s="107"/>
      <c r="BBG70" s="107"/>
      <c r="BBH70" s="107"/>
      <c r="BBI70" s="107"/>
      <c r="BBJ70" s="107"/>
      <c r="BBK70" s="107"/>
      <c r="BBL70" s="107"/>
      <c r="BBM70" s="107"/>
      <c r="BBN70" s="107"/>
      <c r="BBO70" s="107"/>
      <c r="BBP70" s="107"/>
      <c r="BBQ70" s="107"/>
      <c r="BBR70" s="107"/>
      <c r="BBS70" s="107"/>
      <c r="BBT70" s="107"/>
      <c r="BBU70" s="107"/>
      <c r="BBV70" s="107"/>
      <c r="BBW70" s="107"/>
      <c r="BBX70" s="107"/>
      <c r="BBY70" s="107"/>
      <c r="BBZ70" s="107"/>
      <c r="BCA70" s="107"/>
      <c r="BCB70" s="107"/>
      <c r="BCC70" s="107"/>
      <c r="BCD70" s="107"/>
      <c r="BCE70" s="107"/>
      <c r="BCF70" s="107"/>
      <c r="BCG70" s="107"/>
      <c r="BCH70" s="107"/>
      <c r="BCI70" s="107"/>
      <c r="BCJ70" s="107"/>
      <c r="BCK70" s="107"/>
      <c r="BCL70" s="107"/>
      <c r="BCM70" s="107"/>
      <c r="BCN70" s="107"/>
      <c r="BCO70" s="107"/>
      <c r="BCP70" s="107"/>
      <c r="BCQ70" s="107"/>
      <c r="BCR70" s="107"/>
      <c r="BCS70" s="107"/>
      <c r="BCT70" s="107"/>
      <c r="BCU70" s="107"/>
      <c r="BCV70" s="107"/>
      <c r="BCW70" s="107"/>
      <c r="BCX70" s="107"/>
      <c r="BCY70" s="107"/>
      <c r="BCZ70" s="107"/>
      <c r="BDA70" s="107"/>
      <c r="BDB70" s="107"/>
      <c r="BDC70" s="107"/>
      <c r="BDD70" s="107"/>
      <c r="BDE70" s="107"/>
      <c r="BDF70" s="107"/>
      <c r="BDG70" s="107"/>
      <c r="BDH70" s="107"/>
      <c r="BDI70" s="107"/>
      <c r="BDJ70" s="107"/>
      <c r="BDK70" s="107"/>
      <c r="BDL70" s="107"/>
      <c r="BDM70" s="107"/>
      <c r="BDN70" s="107"/>
      <c r="BDO70" s="107"/>
      <c r="BDP70" s="107"/>
      <c r="BDQ70" s="107"/>
      <c r="BDR70" s="107"/>
      <c r="BDS70" s="107"/>
      <c r="BDT70" s="107"/>
      <c r="BDU70" s="107"/>
      <c r="BDV70" s="107"/>
      <c r="BDW70" s="107"/>
      <c r="BDX70" s="107"/>
      <c r="BDY70" s="107"/>
      <c r="BDZ70" s="107"/>
      <c r="BEA70" s="107"/>
      <c r="BEB70" s="107"/>
      <c r="BEC70" s="107"/>
      <c r="BED70" s="107"/>
      <c r="BEE70" s="107"/>
      <c r="BEF70" s="107"/>
      <c r="BEG70" s="107"/>
      <c r="BEH70" s="107"/>
      <c r="BEI70" s="107"/>
      <c r="BEJ70" s="107"/>
      <c r="BEK70" s="107"/>
      <c r="BEL70" s="107"/>
      <c r="BEM70" s="107"/>
      <c r="BEN70" s="107"/>
      <c r="BEO70" s="107"/>
      <c r="BEP70" s="107"/>
      <c r="BEQ70" s="107"/>
      <c r="BER70" s="107"/>
      <c r="BES70" s="107"/>
      <c r="BET70" s="107"/>
      <c r="BEU70" s="107"/>
      <c r="BEV70" s="107"/>
      <c r="BEW70" s="107"/>
      <c r="BEX70" s="107"/>
      <c r="BEY70" s="107"/>
      <c r="BEZ70" s="107"/>
      <c r="BFA70" s="107"/>
      <c r="BFB70" s="107"/>
      <c r="BFC70" s="107"/>
      <c r="BFD70" s="107"/>
      <c r="BFE70" s="107"/>
      <c r="BFF70" s="107"/>
      <c r="BFG70" s="107"/>
      <c r="BFH70" s="107"/>
      <c r="BFI70" s="107"/>
      <c r="BFJ70" s="107"/>
      <c r="BFK70" s="107"/>
      <c r="BFL70" s="107"/>
      <c r="BFM70" s="107"/>
      <c r="BFN70" s="107"/>
      <c r="BFO70" s="107"/>
      <c r="BFP70" s="107"/>
      <c r="BFQ70" s="107"/>
      <c r="BFR70" s="107"/>
      <c r="BFS70" s="107"/>
      <c r="BFT70" s="107"/>
      <c r="BFU70" s="107"/>
      <c r="BFV70" s="107"/>
      <c r="BFW70" s="107"/>
      <c r="BFX70" s="107"/>
      <c r="BFY70" s="107"/>
      <c r="BFZ70" s="107"/>
      <c r="BGA70" s="107"/>
      <c r="BGB70" s="107"/>
      <c r="BGC70" s="107"/>
      <c r="BGD70" s="107"/>
      <c r="BGE70" s="107"/>
      <c r="BGF70" s="107"/>
      <c r="BGG70" s="107"/>
      <c r="BGH70" s="107"/>
      <c r="BGI70" s="107"/>
      <c r="BGJ70" s="107"/>
      <c r="BGK70" s="107"/>
      <c r="BGL70" s="107"/>
      <c r="BGM70" s="107"/>
      <c r="BGN70" s="107"/>
      <c r="BGO70" s="107"/>
      <c r="BGP70" s="107"/>
      <c r="BGQ70" s="107"/>
      <c r="BGR70" s="107"/>
      <c r="BGS70" s="107"/>
      <c r="BGT70" s="107"/>
      <c r="BGU70" s="107"/>
      <c r="BGV70" s="107"/>
      <c r="BGW70" s="107"/>
      <c r="BGX70" s="107"/>
      <c r="BGY70" s="107"/>
      <c r="BGZ70" s="107"/>
      <c r="BHA70" s="107"/>
      <c r="BHB70" s="107"/>
      <c r="BHC70" s="107"/>
      <c r="BHD70" s="107"/>
      <c r="BHE70" s="107"/>
      <c r="BHF70" s="107"/>
      <c r="BHG70" s="107"/>
      <c r="BHH70" s="107"/>
      <c r="BHI70" s="107"/>
      <c r="BHJ70" s="107"/>
      <c r="BHK70" s="107"/>
      <c r="BHL70" s="107"/>
      <c r="BHM70" s="107"/>
      <c r="BHN70" s="107"/>
      <c r="BHO70" s="107"/>
      <c r="BHP70" s="107"/>
      <c r="BHQ70" s="107"/>
      <c r="BHR70" s="107"/>
      <c r="BHS70" s="107"/>
      <c r="BHT70" s="107"/>
      <c r="BHU70" s="107"/>
      <c r="BHV70" s="107"/>
      <c r="BHW70" s="107"/>
      <c r="BHX70" s="107"/>
      <c r="BHY70" s="107"/>
      <c r="BHZ70" s="107"/>
      <c r="BIA70" s="107"/>
      <c r="BIB70" s="107"/>
      <c r="BIC70" s="107"/>
      <c r="BID70" s="107"/>
      <c r="BIE70" s="107"/>
      <c r="BIF70" s="107"/>
      <c r="BIG70" s="107"/>
      <c r="BIH70" s="107"/>
    </row>
    <row r="71" spans="1:1594" ht="25.5" x14ac:dyDescent="0.25">
      <c r="A71" s="14" t="s">
        <v>267</v>
      </c>
      <c r="B71" s="69" t="s">
        <v>82</v>
      </c>
      <c r="C71" s="94">
        <v>47</v>
      </c>
      <c r="D71" s="4" t="s">
        <v>331</v>
      </c>
      <c r="E71" s="14" t="s">
        <v>63</v>
      </c>
      <c r="F71" s="100">
        <v>1</v>
      </c>
      <c r="G71" s="25">
        <f>COMPOSIÇAO!H360</f>
        <v>144.65</v>
      </c>
      <c r="H71" s="91">
        <f t="shared" si="14"/>
        <v>144.65</v>
      </c>
      <c r="I71" s="25">
        <f>COMPOSIÇAO!H361</f>
        <v>65.48</v>
      </c>
      <c r="J71" s="25">
        <f t="shared" si="15"/>
        <v>65.48</v>
      </c>
      <c r="K71" s="25">
        <f t="shared" si="18"/>
        <v>210.13</v>
      </c>
      <c r="L71" s="25">
        <f t="shared" si="19"/>
        <v>261.61185</v>
      </c>
      <c r="N71" s="68" t="s">
        <v>200</v>
      </c>
      <c r="O71" s="68" t="s">
        <v>518</v>
      </c>
      <c r="V71" s="68">
        <v>0</v>
      </c>
      <c r="W71" s="56">
        <f t="shared" si="4"/>
        <v>261.61185</v>
      </c>
      <c r="X71" s="123" t="s">
        <v>519</v>
      </c>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c r="CP71" s="107"/>
      <c r="CQ71" s="107"/>
      <c r="CR71" s="107"/>
      <c r="CS71" s="107"/>
      <c r="CT71" s="107"/>
      <c r="CU71" s="107"/>
      <c r="CV71" s="107"/>
      <c r="CW71" s="107"/>
      <c r="CX71" s="107"/>
      <c r="CY71" s="107"/>
      <c r="CZ71" s="107"/>
      <c r="DA71" s="107"/>
      <c r="DB71" s="107"/>
      <c r="DC71" s="107"/>
      <c r="DD71" s="107"/>
      <c r="DE71" s="107"/>
      <c r="DF71" s="107"/>
      <c r="DG71" s="107"/>
      <c r="DH71" s="107"/>
      <c r="DI71" s="107"/>
      <c r="DJ71" s="107"/>
      <c r="DK71" s="107"/>
      <c r="DL71" s="107"/>
      <c r="DM71" s="107"/>
      <c r="DN71" s="107"/>
      <c r="DO71" s="107"/>
      <c r="DP71" s="107"/>
      <c r="DQ71" s="107"/>
      <c r="DR71" s="107"/>
      <c r="DS71" s="107"/>
      <c r="DT71" s="107"/>
      <c r="DU71" s="107"/>
      <c r="DV71" s="107"/>
      <c r="DW71" s="107"/>
      <c r="DX71" s="107"/>
      <c r="DY71" s="107"/>
      <c r="DZ71" s="107"/>
      <c r="EA71" s="107"/>
      <c r="EB71" s="107"/>
      <c r="EC71" s="107"/>
      <c r="ED71" s="107"/>
      <c r="EE71" s="107"/>
      <c r="EF71" s="107"/>
      <c r="EG71" s="107"/>
      <c r="EH71" s="107"/>
      <c r="EI71" s="107"/>
      <c r="EJ71" s="107"/>
      <c r="EK71" s="107"/>
      <c r="EL71" s="107"/>
      <c r="EM71" s="107"/>
      <c r="EN71" s="107"/>
      <c r="EO71" s="107"/>
      <c r="EP71" s="107"/>
      <c r="EQ71" s="107"/>
      <c r="ER71" s="107"/>
      <c r="ES71" s="107"/>
      <c r="ET71" s="107"/>
      <c r="EU71" s="107"/>
      <c r="EV71" s="107"/>
      <c r="EW71" s="107"/>
      <c r="EX71" s="107"/>
      <c r="EY71" s="107"/>
      <c r="EZ71" s="107"/>
      <c r="FA71" s="107"/>
      <c r="FB71" s="107"/>
      <c r="FC71" s="107"/>
      <c r="FD71" s="107"/>
      <c r="FE71" s="107"/>
      <c r="FF71" s="107"/>
      <c r="FG71" s="107"/>
      <c r="FH71" s="107"/>
      <c r="FI71" s="107"/>
      <c r="FJ71" s="107"/>
      <c r="FK71" s="107"/>
      <c r="FL71" s="107"/>
      <c r="FM71" s="107"/>
      <c r="FN71" s="107"/>
      <c r="FO71" s="107"/>
      <c r="FP71" s="107"/>
      <c r="FQ71" s="107"/>
      <c r="FR71" s="107"/>
      <c r="FS71" s="107"/>
      <c r="FT71" s="107"/>
      <c r="FU71" s="107"/>
      <c r="FV71" s="107"/>
      <c r="FW71" s="107"/>
      <c r="FX71" s="107"/>
      <c r="FY71" s="107"/>
      <c r="FZ71" s="107"/>
      <c r="GA71" s="107"/>
      <c r="GB71" s="107"/>
      <c r="GC71" s="107"/>
      <c r="GD71" s="107"/>
      <c r="GE71" s="107"/>
      <c r="GF71" s="107"/>
      <c r="GG71" s="107"/>
      <c r="GH71" s="107"/>
      <c r="GI71" s="107"/>
      <c r="GJ71" s="107"/>
      <c r="GK71" s="107"/>
      <c r="GL71" s="107"/>
      <c r="GM71" s="107"/>
      <c r="GN71" s="107"/>
      <c r="GO71" s="107"/>
      <c r="GP71" s="107"/>
      <c r="GQ71" s="107"/>
      <c r="GR71" s="107"/>
      <c r="GS71" s="107"/>
      <c r="GT71" s="107"/>
      <c r="GU71" s="107"/>
      <c r="GV71" s="107"/>
      <c r="GW71" s="107"/>
      <c r="GX71" s="107"/>
      <c r="GY71" s="107"/>
      <c r="GZ71" s="107"/>
      <c r="HA71" s="107"/>
      <c r="HB71" s="107"/>
      <c r="HC71" s="107"/>
      <c r="HD71" s="107"/>
      <c r="HE71" s="107"/>
      <c r="HF71" s="107"/>
      <c r="HG71" s="107"/>
      <c r="HH71" s="107"/>
      <c r="HI71" s="107"/>
      <c r="HJ71" s="107"/>
      <c r="HK71" s="107"/>
      <c r="HL71" s="107"/>
      <c r="HM71" s="107"/>
      <c r="HN71" s="107"/>
      <c r="HO71" s="107"/>
      <c r="HP71" s="107"/>
      <c r="HQ71" s="107"/>
      <c r="HR71" s="107"/>
      <c r="HS71" s="107"/>
      <c r="HT71" s="107"/>
      <c r="HU71" s="107"/>
      <c r="HV71" s="107"/>
      <c r="HW71" s="107"/>
      <c r="HX71" s="107"/>
      <c r="HY71" s="107"/>
      <c r="HZ71" s="107"/>
      <c r="IA71" s="107"/>
      <c r="IB71" s="107"/>
      <c r="IC71" s="107"/>
      <c r="ID71" s="107"/>
      <c r="IE71" s="107"/>
      <c r="IF71" s="107"/>
      <c r="IG71" s="107"/>
      <c r="IH71" s="107"/>
      <c r="II71" s="107"/>
      <c r="IJ71" s="107"/>
      <c r="IK71" s="107"/>
      <c r="IL71" s="107"/>
      <c r="IM71" s="107"/>
      <c r="IN71" s="107"/>
      <c r="IO71" s="107"/>
      <c r="IP71" s="107"/>
      <c r="IQ71" s="107"/>
      <c r="IR71" s="107"/>
      <c r="IS71" s="107"/>
      <c r="IT71" s="107"/>
      <c r="IU71" s="107"/>
      <c r="IV71" s="107"/>
      <c r="IW71" s="107"/>
      <c r="IX71" s="107"/>
      <c r="IY71" s="107"/>
      <c r="IZ71" s="107"/>
      <c r="JA71" s="107"/>
      <c r="JB71" s="107"/>
      <c r="JC71" s="107"/>
      <c r="JD71" s="107"/>
      <c r="JE71" s="107"/>
      <c r="JF71" s="107"/>
      <c r="JG71" s="107"/>
      <c r="JH71" s="107"/>
      <c r="JI71" s="107"/>
      <c r="JJ71" s="107"/>
      <c r="JK71" s="107"/>
      <c r="JL71" s="107"/>
      <c r="JM71" s="107"/>
      <c r="JN71" s="107"/>
      <c r="JO71" s="107"/>
      <c r="JP71" s="107"/>
      <c r="JQ71" s="107"/>
      <c r="JR71" s="107"/>
      <c r="JS71" s="107"/>
      <c r="JT71" s="107"/>
      <c r="JU71" s="107"/>
      <c r="JV71" s="107"/>
      <c r="JW71" s="107"/>
      <c r="JX71" s="107"/>
      <c r="JY71" s="107"/>
      <c r="JZ71" s="107"/>
      <c r="KA71" s="107"/>
      <c r="KB71" s="107"/>
      <c r="KC71" s="107"/>
      <c r="KD71" s="107"/>
      <c r="KE71" s="107"/>
      <c r="KF71" s="107"/>
      <c r="KG71" s="107"/>
      <c r="KH71" s="107"/>
      <c r="KI71" s="107"/>
      <c r="KJ71" s="107"/>
      <c r="KK71" s="107"/>
      <c r="KL71" s="107"/>
      <c r="KM71" s="107"/>
      <c r="KN71" s="107"/>
      <c r="KO71" s="107"/>
      <c r="KP71" s="107"/>
      <c r="KQ71" s="107"/>
      <c r="KR71" s="107"/>
      <c r="KS71" s="107"/>
      <c r="KT71" s="107"/>
      <c r="KU71" s="107"/>
      <c r="KV71" s="107"/>
      <c r="KW71" s="107"/>
      <c r="KX71" s="107"/>
      <c r="KY71" s="107"/>
      <c r="KZ71" s="107"/>
      <c r="LA71" s="107"/>
      <c r="LB71" s="107"/>
      <c r="LC71" s="107"/>
      <c r="LD71" s="107"/>
      <c r="LE71" s="107"/>
      <c r="LF71" s="107"/>
      <c r="LG71" s="107"/>
      <c r="LH71" s="107"/>
      <c r="LI71" s="107"/>
      <c r="LJ71" s="107"/>
      <c r="LK71" s="107"/>
      <c r="LL71" s="107"/>
      <c r="LM71" s="107"/>
      <c r="LN71" s="107"/>
      <c r="LO71" s="107"/>
      <c r="LP71" s="107"/>
      <c r="LQ71" s="107"/>
      <c r="LR71" s="107"/>
      <c r="LS71" s="107"/>
      <c r="LT71" s="107"/>
      <c r="LU71" s="107"/>
      <c r="LV71" s="107"/>
      <c r="LW71" s="107"/>
      <c r="LX71" s="107"/>
      <c r="LY71" s="107"/>
      <c r="LZ71" s="107"/>
      <c r="MA71" s="107"/>
      <c r="MB71" s="107"/>
      <c r="MC71" s="107"/>
      <c r="MD71" s="107"/>
      <c r="ME71" s="107"/>
      <c r="MF71" s="107"/>
      <c r="MG71" s="107"/>
      <c r="MH71" s="107"/>
      <c r="MI71" s="107"/>
      <c r="MJ71" s="107"/>
      <c r="MK71" s="107"/>
      <c r="ML71" s="107"/>
      <c r="MM71" s="107"/>
      <c r="MN71" s="107"/>
      <c r="MO71" s="107"/>
      <c r="MP71" s="107"/>
      <c r="MQ71" s="107"/>
      <c r="MR71" s="107"/>
      <c r="MS71" s="107"/>
      <c r="MT71" s="107"/>
      <c r="MU71" s="107"/>
      <c r="MV71" s="107"/>
      <c r="MW71" s="107"/>
      <c r="MX71" s="107"/>
      <c r="MY71" s="107"/>
      <c r="MZ71" s="107"/>
      <c r="NA71" s="107"/>
      <c r="NB71" s="107"/>
      <c r="NC71" s="107"/>
      <c r="ND71" s="107"/>
      <c r="NE71" s="107"/>
      <c r="NF71" s="107"/>
      <c r="NG71" s="107"/>
      <c r="NH71" s="107"/>
      <c r="NI71" s="107"/>
      <c r="NJ71" s="107"/>
      <c r="NK71" s="107"/>
      <c r="NL71" s="107"/>
      <c r="NM71" s="107"/>
      <c r="NN71" s="107"/>
      <c r="NO71" s="107"/>
      <c r="NP71" s="107"/>
      <c r="NQ71" s="107"/>
      <c r="NR71" s="107"/>
      <c r="NS71" s="107"/>
      <c r="NT71" s="107"/>
      <c r="NU71" s="107"/>
      <c r="NV71" s="107"/>
      <c r="NW71" s="107"/>
      <c r="NX71" s="107"/>
      <c r="NY71" s="107"/>
      <c r="NZ71" s="107"/>
      <c r="OA71" s="107"/>
      <c r="OB71" s="107"/>
      <c r="OC71" s="107"/>
      <c r="OD71" s="107"/>
      <c r="OE71" s="107"/>
      <c r="OF71" s="107"/>
      <c r="OG71" s="107"/>
      <c r="OH71" s="107"/>
      <c r="OI71" s="107"/>
      <c r="OJ71" s="107"/>
      <c r="OK71" s="107"/>
      <c r="OL71" s="107"/>
      <c r="OM71" s="107"/>
      <c r="ON71" s="107"/>
      <c r="OO71" s="107"/>
      <c r="OP71" s="107"/>
      <c r="OQ71" s="107"/>
      <c r="OR71" s="107"/>
      <c r="OS71" s="107"/>
      <c r="OT71" s="107"/>
      <c r="OU71" s="107"/>
      <c r="OV71" s="107"/>
      <c r="OW71" s="107"/>
      <c r="OX71" s="107"/>
      <c r="OY71" s="107"/>
      <c r="OZ71" s="107"/>
      <c r="PA71" s="107"/>
      <c r="PB71" s="107"/>
      <c r="PC71" s="107"/>
      <c r="PD71" s="107"/>
      <c r="PE71" s="107"/>
      <c r="PF71" s="107"/>
      <c r="PG71" s="107"/>
      <c r="PH71" s="107"/>
      <c r="PI71" s="107"/>
      <c r="PJ71" s="107"/>
      <c r="PK71" s="107"/>
      <c r="PL71" s="107"/>
      <c r="PM71" s="107"/>
      <c r="PN71" s="107"/>
      <c r="PO71" s="107"/>
      <c r="PP71" s="107"/>
      <c r="PQ71" s="107"/>
      <c r="PR71" s="107"/>
      <c r="PS71" s="107"/>
      <c r="PT71" s="107"/>
      <c r="PU71" s="107"/>
      <c r="PV71" s="107"/>
      <c r="PW71" s="107"/>
      <c r="PX71" s="107"/>
      <c r="PY71" s="107"/>
      <c r="PZ71" s="107"/>
      <c r="QA71" s="107"/>
      <c r="QB71" s="107"/>
      <c r="QC71" s="107"/>
      <c r="QD71" s="107"/>
      <c r="QE71" s="107"/>
      <c r="QF71" s="107"/>
      <c r="QG71" s="107"/>
      <c r="QH71" s="107"/>
      <c r="QI71" s="107"/>
      <c r="QJ71" s="107"/>
      <c r="QK71" s="107"/>
      <c r="QL71" s="107"/>
      <c r="QM71" s="107"/>
      <c r="QN71" s="107"/>
      <c r="QO71" s="107"/>
      <c r="QP71" s="107"/>
      <c r="QQ71" s="107"/>
      <c r="QR71" s="107"/>
      <c r="QS71" s="107"/>
      <c r="QT71" s="107"/>
      <c r="QU71" s="107"/>
      <c r="QV71" s="107"/>
      <c r="QW71" s="107"/>
      <c r="QX71" s="107"/>
      <c r="QY71" s="107"/>
      <c r="QZ71" s="107"/>
      <c r="RA71" s="107"/>
      <c r="RB71" s="107"/>
      <c r="RC71" s="107"/>
      <c r="RD71" s="107"/>
      <c r="RE71" s="107"/>
      <c r="RF71" s="107"/>
      <c r="RG71" s="107"/>
      <c r="RH71" s="107"/>
      <c r="RI71" s="107"/>
      <c r="RJ71" s="107"/>
      <c r="RK71" s="107"/>
      <c r="RL71" s="107"/>
      <c r="RM71" s="107"/>
      <c r="RN71" s="107"/>
      <c r="RO71" s="107"/>
      <c r="RP71" s="107"/>
      <c r="RQ71" s="107"/>
      <c r="RR71" s="107"/>
      <c r="RS71" s="107"/>
      <c r="RT71" s="107"/>
      <c r="RU71" s="107"/>
      <c r="RV71" s="107"/>
      <c r="RW71" s="107"/>
      <c r="RX71" s="107"/>
      <c r="RY71" s="107"/>
      <c r="RZ71" s="107"/>
      <c r="SA71" s="107"/>
      <c r="SB71" s="107"/>
      <c r="SC71" s="107"/>
      <c r="SD71" s="107"/>
      <c r="SE71" s="107"/>
      <c r="SF71" s="107"/>
      <c r="SG71" s="107"/>
      <c r="SH71" s="107"/>
      <c r="SI71" s="107"/>
      <c r="SJ71" s="107"/>
      <c r="SK71" s="107"/>
      <c r="SL71" s="107"/>
      <c r="SM71" s="107"/>
      <c r="SN71" s="107"/>
      <c r="SO71" s="107"/>
      <c r="SP71" s="107"/>
      <c r="SQ71" s="107"/>
      <c r="SR71" s="107"/>
      <c r="SS71" s="107"/>
      <c r="ST71" s="107"/>
      <c r="SU71" s="107"/>
      <c r="SV71" s="107"/>
      <c r="SW71" s="107"/>
      <c r="SX71" s="107"/>
      <c r="SY71" s="107"/>
      <c r="SZ71" s="107"/>
      <c r="TA71" s="107"/>
      <c r="TB71" s="107"/>
      <c r="TC71" s="107"/>
      <c r="TD71" s="107"/>
      <c r="TE71" s="107"/>
      <c r="TF71" s="107"/>
      <c r="TG71" s="107"/>
      <c r="TH71" s="107"/>
      <c r="TI71" s="107"/>
      <c r="TJ71" s="107"/>
      <c r="TK71" s="107"/>
      <c r="TL71" s="107"/>
      <c r="TM71" s="107"/>
      <c r="TN71" s="107"/>
      <c r="TO71" s="107"/>
      <c r="TP71" s="107"/>
      <c r="TQ71" s="107"/>
      <c r="TR71" s="107"/>
      <c r="TS71" s="107"/>
      <c r="TT71" s="107"/>
      <c r="TU71" s="107"/>
      <c r="TV71" s="107"/>
      <c r="TW71" s="107"/>
      <c r="TX71" s="107"/>
      <c r="TY71" s="107"/>
      <c r="TZ71" s="107"/>
      <c r="UA71" s="107"/>
      <c r="UB71" s="107"/>
      <c r="UC71" s="107"/>
      <c r="UD71" s="107"/>
      <c r="UE71" s="107"/>
      <c r="UF71" s="107"/>
      <c r="UG71" s="107"/>
      <c r="UH71" s="107"/>
      <c r="UI71" s="107"/>
      <c r="UJ71" s="107"/>
      <c r="UK71" s="107"/>
      <c r="UL71" s="107"/>
      <c r="UM71" s="107"/>
      <c r="UN71" s="107"/>
      <c r="UO71" s="107"/>
      <c r="UP71" s="107"/>
      <c r="UQ71" s="107"/>
      <c r="UR71" s="107"/>
      <c r="US71" s="107"/>
      <c r="UT71" s="107"/>
      <c r="UU71" s="107"/>
      <c r="UV71" s="107"/>
      <c r="UW71" s="107"/>
      <c r="UX71" s="107"/>
      <c r="UY71" s="107"/>
      <c r="UZ71" s="107"/>
      <c r="VA71" s="107"/>
      <c r="VB71" s="107"/>
      <c r="VC71" s="107"/>
      <c r="VD71" s="107"/>
      <c r="VE71" s="107"/>
      <c r="VF71" s="107"/>
      <c r="VG71" s="107"/>
      <c r="VH71" s="107"/>
      <c r="VI71" s="107"/>
      <c r="VJ71" s="107"/>
      <c r="VK71" s="107"/>
      <c r="VL71" s="107"/>
      <c r="VM71" s="107"/>
      <c r="VN71" s="107"/>
      <c r="VO71" s="107"/>
      <c r="VP71" s="107"/>
      <c r="VQ71" s="107"/>
      <c r="VR71" s="107"/>
      <c r="VS71" s="107"/>
      <c r="VT71" s="107"/>
      <c r="VU71" s="107"/>
      <c r="VV71" s="107"/>
      <c r="VW71" s="107"/>
      <c r="VX71" s="107"/>
      <c r="VY71" s="107"/>
      <c r="VZ71" s="107"/>
      <c r="WA71" s="107"/>
      <c r="WB71" s="107"/>
      <c r="WC71" s="107"/>
      <c r="WD71" s="107"/>
      <c r="WE71" s="107"/>
      <c r="WF71" s="107"/>
      <c r="WG71" s="107"/>
      <c r="WH71" s="107"/>
      <c r="WI71" s="107"/>
      <c r="WJ71" s="107"/>
      <c r="WK71" s="107"/>
      <c r="WL71" s="107"/>
      <c r="WM71" s="107"/>
      <c r="WN71" s="107"/>
      <c r="WO71" s="107"/>
      <c r="WP71" s="107"/>
      <c r="WQ71" s="107"/>
      <c r="WR71" s="107"/>
      <c r="WS71" s="107"/>
      <c r="WT71" s="107"/>
      <c r="WU71" s="107"/>
      <c r="WV71" s="107"/>
      <c r="WW71" s="107"/>
      <c r="WX71" s="107"/>
      <c r="WY71" s="107"/>
      <c r="WZ71" s="107"/>
      <c r="XA71" s="107"/>
      <c r="XB71" s="107"/>
      <c r="XC71" s="107"/>
      <c r="XD71" s="107"/>
      <c r="XE71" s="107"/>
      <c r="XF71" s="107"/>
      <c r="XG71" s="107"/>
      <c r="XH71" s="107"/>
      <c r="XI71" s="107"/>
      <c r="XJ71" s="107"/>
      <c r="XK71" s="107"/>
      <c r="XL71" s="107"/>
      <c r="XM71" s="107"/>
      <c r="XN71" s="107"/>
      <c r="XO71" s="107"/>
      <c r="XP71" s="107"/>
      <c r="XQ71" s="107"/>
      <c r="XR71" s="107"/>
      <c r="XS71" s="107"/>
      <c r="XT71" s="107"/>
      <c r="XU71" s="107"/>
      <c r="XV71" s="107"/>
      <c r="XW71" s="107"/>
      <c r="XX71" s="107"/>
      <c r="XY71" s="107"/>
      <c r="XZ71" s="107"/>
      <c r="YA71" s="107"/>
      <c r="YB71" s="107"/>
      <c r="YC71" s="107"/>
      <c r="YD71" s="107"/>
      <c r="YE71" s="107"/>
      <c r="YF71" s="107"/>
      <c r="YG71" s="107"/>
      <c r="YH71" s="107"/>
      <c r="YI71" s="107"/>
      <c r="YJ71" s="107"/>
      <c r="YK71" s="107"/>
      <c r="YL71" s="107"/>
      <c r="YM71" s="107"/>
      <c r="YN71" s="107"/>
      <c r="YO71" s="107"/>
      <c r="YP71" s="107"/>
      <c r="YQ71" s="107"/>
      <c r="YR71" s="107"/>
      <c r="YS71" s="107"/>
      <c r="YT71" s="107"/>
      <c r="YU71" s="107"/>
      <c r="YV71" s="107"/>
      <c r="YW71" s="107"/>
      <c r="YX71" s="107"/>
      <c r="YY71" s="107"/>
      <c r="YZ71" s="107"/>
      <c r="ZA71" s="107"/>
      <c r="ZB71" s="107"/>
      <c r="ZC71" s="107"/>
      <c r="ZD71" s="107"/>
      <c r="ZE71" s="107"/>
      <c r="ZF71" s="107"/>
      <c r="ZG71" s="107"/>
      <c r="ZH71" s="107"/>
      <c r="ZI71" s="107"/>
      <c r="ZJ71" s="107"/>
      <c r="ZK71" s="107"/>
      <c r="ZL71" s="107"/>
      <c r="ZM71" s="107"/>
      <c r="ZN71" s="107"/>
      <c r="ZO71" s="107"/>
      <c r="ZP71" s="107"/>
      <c r="ZQ71" s="107"/>
      <c r="ZR71" s="107"/>
      <c r="ZS71" s="107"/>
      <c r="ZT71" s="107"/>
      <c r="ZU71" s="107"/>
      <c r="ZV71" s="107"/>
      <c r="ZW71" s="107"/>
      <c r="ZX71" s="107"/>
      <c r="ZY71" s="107"/>
      <c r="ZZ71" s="107"/>
      <c r="AAA71" s="107"/>
      <c r="AAB71" s="107"/>
      <c r="AAC71" s="107"/>
      <c r="AAD71" s="107"/>
      <c r="AAE71" s="107"/>
      <c r="AAF71" s="107"/>
      <c r="AAG71" s="107"/>
      <c r="AAH71" s="107"/>
      <c r="AAI71" s="107"/>
      <c r="AAJ71" s="107"/>
      <c r="AAK71" s="107"/>
      <c r="AAL71" s="107"/>
      <c r="AAM71" s="107"/>
      <c r="AAN71" s="107"/>
      <c r="AAO71" s="107"/>
      <c r="AAP71" s="107"/>
      <c r="AAQ71" s="107"/>
      <c r="AAR71" s="107"/>
      <c r="AAS71" s="107"/>
      <c r="AAT71" s="107"/>
      <c r="AAU71" s="107"/>
      <c r="AAV71" s="107"/>
      <c r="AAW71" s="107"/>
      <c r="AAX71" s="107"/>
      <c r="AAY71" s="107"/>
      <c r="AAZ71" s="107"/>
      <c r="ABA71" s="107"/>
      <c r="ABB71" s="107"/>
      <c r="ABC71" s="107"/>
      <c r="ABD71" s="107"/>
      <c r="ABE71" s="107"/>
      <c r="ABF71" s="107"/>
      <c r="ABG71" s="107"/>
      <c r="ABH71" s="107"/>
      <c r="ABI71" s="107"/>
      <c r="ABJ71" s="107"/>
      <c r="ABK71" s="107"/>
      <c r="ABL71" s="107"/>
      <c r="ABM71" s="107"/>
      <c r="ABN71" s="107"/>
      <c r="ABO71" s="107"/>
      <c r="ABP71" s="107"/>
      <c r="ABQ71" s="107"/>
      <c r="ABR71" s="107"/>
      <c r="ABS71" s="107"/>
      <c r="ABT71" s="107"/>
      <c r="ABU71" s="107"/>
      <c r="ABV71" s="107"/>
      <c r="ABW71" s="107"/>
      <c r="ABX71" s="107"/>
      <c r="ABY71" s="107"/>
      <c r="ABZ71" s="107"/>
      <c r="ACA71" s="107"/>
      <c r="ACB71" s="107"/>
      <c r="ACC71" s="107"/>
      <c r="ACD71" s="107"/>
      <c r="ACE71" s="107"/>
      <c r="ACF71" s="107"/>
      <c r="ACG71" s="107"/>
      <c r="ACH71" s="107"/>
      <c r="ACI71" s="107"/>
      <c r="ACJ71" s="107"/>
      <c r="ACK71" s="107"/>
      <c r="ACL71" s="107"/>
      <c r="ACM71" s="107"/>
      <c r="ACN71" s="107"/>
      <c r="ACO71" s="107"/>
      <c r="ACP71" s="107"/>
      <c r="ACQ71" s="107"/>
      <c r="ACR71" s="107"/>
      <c r="ACS71" s="107"/>
      <c r="ACT71" s="107"/>
      <c r="ACU71" s="107"/>
      <c r="ACV71" s="107"/>
      <c r="ACW71" s="107"/>
      <c r="ACX71" s="107"/>
      <c r="ACY71" s="107"/>
      <c r="ACZ71" s="107"/>
      <c r="ADA71" s="107"/>
      <c r="ADB71" s="107"/>
      <c r="ADC71" s="107"/>
      <c r="ADD71" s="107"/>
      <c r="ADE71" s="107"/>
      <c r="ADF71" s="107"/>
      <c r="ADG71" s="107"/>
      <c r="ADH71" s="107"/>
      <c r="ADI71" s="107"/>
      <c r="ADJ71" s="107"/>
      <c r="ADK71" s="107"/>
      <c r="ADL71" s="107"/>
      <c r="ADM71" s="107"/>
      <c r="ADN71" s="107"/>
      <c r="ADO71" s="107"/>
      <c r="ADP71" s="107"/>
      <c r="ADQ71" s="107"/>
      <c r="ADR71" s="107"/>
      <c r="ADS71" s="107"/>
      <c r="ADT71" s="107"/>
      <c r="ADU71" s="107"/>
      <c r="ADV71" s="107"/>
      <c r="ADW71" s="107"/>
      <c r="ADX71" s="107"/>
      <c r="ADY71" s="107"/>
      <c r="ADZ71" s="107"/>
      <c r="AEA71" s="107"/>
      <c r="AEB71" s="107"/>
      <c r="AEC71" s="107"/>
      <c r="AED71" s="107"/>
      <c r="AEE71" s="107"/>
      <c r="AEF71" s="107"/>
      <c r="AEG71" s="107"/>
      <c r="AEH71" s="107"/>
      <c r="AEI71" s="107"/>
      <c r="AEJ71" s="107"/>
      <c r="AEK71" s="107"/>
      <c r="AEL71" s="107"/>
      <c r="AEM71" s="107"/>
      <c r="AEN71" s="107"/>
      <c r="AEO71" s="107"/>
      <c r="AEP71" s="107"/>
      <c r="AEQ71" s="107"/>
      <c r="AER71" s="107"/>
      <c r="AES71" s="107"/>
      <c r="AET71" s="107"/>
      <c r="AEU71" s="107"/>
      <c r="AEV71" s="107"/>
      <c r="AEW71" s="107"/>
      <c r="AEX71" s="107"/>
      <c r="AEY71" s="107"/>
      <c r="AEZ71" s="107"/>
      <c r="AFA71" s="107"/>
      <c r="AFB71" s="107"/>
      <c r="AFC71" s="107"/>
      <c r="AFD71" s="107"/>
      <c r="AFE71" s="107"/>
      <c r="AFF71" s="107"/>
      <c r="AFG71" s="107"/>
      <c r="AFH71" s="107"/>
      <c r="AFI71" s="107"/>
      <c r="AFJ71" s="107"/>
      <c r="AFK71" s="107"/>
      <c r="AFL71" s="107"/>
      <c r="AFM71" s="107"/>
      <c r="AFN71" s="107"/>
      <c r="AFO71" s="107"/>
      <c r="AFP71" s="107"/>
      <c r="AFQ71" s="107"/>
      <c r="AFR71" s="107"/>
      <c r="AFS71" s="107"/>
      <c r="AFT71" s="107"/>
      <c r="AFU71" s="107"/>
      <c r="AFV71" s="107"/>
      <c r="AFW71" s="107"/>
      <c r="AFX71" s="107"/>
      <c r="AFY71" s="107"/>
      <c r="AFZ71" s="107"/>
      <c r="AGA71" s="107"/>
      <c r="AGB71" s="107"/>
      <c r="AGC71" s="107"/>
      <c r="AGD71" s="107"/>
      <c r="AGE71" s="107"/>
      <c r="AGF71" s="107"/>
      <c r="AGG71" s="107"/>
      <c r="AGH71" s="107"/>
      <c r="AGI71" s="107"/>
      <c r="AGJ71" s="107"/>
      <c r="AGK71" s="107"/>
      <c r="AGL71" s="107"/>
      <c r="AGM71" s="107"/>
      <c r="AGN71" s="107"/>
      <c r="AGO71" s="107"/>
      <c r="AGP71" s="107"/>
      <c r="AGQ71" s="107"/>
      <c r="AGR71" s="107"/>
      <c r="AGS71" s="107"/>
      <c r="AGT71" s="107"/>
      <c r="AGU71" s="107"/>
      <c r="AGV71" s="107"/>
      <c r="AGW71" s="107"/>
      <c r="AGX71" s="107"/>
      <c r="AGY71" s="107"/>
      <c r="AGZ71" s="107"/>
      <c r="AHA71" s="107"/>
      <c r="AHB71" s="107"/>
      <c r="AHC71" s="107"/>
      <c r="AHD71" s="107"/>
      <c r="AHE71" s="107"/>
      <c r="AHF71" s="107"/>
      <c r="AHG71" s="107"/>
      <c r="AHH71" s="107"/>
      <c r="AHI71" s="107"/>
      <c r="AHJ71" s="107"/>
      <c r="AHK71" s="107"/>
      <c r="AHL71" s="107"/>
      <c r="AHM71" s="107"/>
      <c r="AHN71" s="107"/>
      <c r="AHO71" s="107"/>
      <c r="AHP71" s="107"/>
      <c r="AHQ71" s="107"/>
      <c r="AHR71" s="107"/>
      <c r="AHS71" s="107"/>
      <c r="AHT71" s="107"/>
      <c r="AHU71" s="107"/>
      <c r="AHV71" s="107"/>
      <c r="AHW71" s="107"/>
      <c r="AHX71" s="107"/>
      <c r="AHY71" s="107"/>
      <c r="AHZ71" s="107"/>
      <c r="AIA71" s="107"/>
      <c r="AIB71" s="107"/>
      <c r="AIC71" s="107"/>
      <c r="AID71" s="107"/>
      <c r="AIE71" s="107"/>
      <c r="AIF71" s="107"/>
      <c r="AIG71" s="107"/>
      <c r="AIH71" s="107"/>
      <c r="AII71" s="107"/>
      <c r="AIJ71" s="107"/>
      <c r="AIK71" s="107"/>
      <c r="AIL71" s="107"/>
      <c r="AIM71" s="107"/>
      <c r="AIN71" s="107"/>
      <c r="AIO71" s="107"/>
      <c r="AIP71" s="107"/>
      <c r="AIQ71" s="107"/>
      <c r="AIR71" s="107"/>
      <c r="AIS71" s="107"/>
      <c r="AIT71" s="107"/>
      <c r="AIU71" s="107"/>
      <c r="AIV71" s="107"/>
      <c r="AIW71" s="107"/>
      <c r="AIX71" s="107"/>
      <c r="AIY71" s="107"/>
      <c r="AIZ71" s="107"/>
      <c r="AJA71" s="107"/>
      <c r="AJB71" s="107"/>
      <c r="AJC71" s="107"/>
      <c r="AJD71" s="107"/>
      <c r="AJE71" s="107"/>
      <c r="AJF71" s="107"/>
      <c r="AJG71" s="107"/>
      <c r="AJH71" s="107"/>
      <c r="AJI71" s="107"/>
      <c r="AJJ71" s="107"/>
      <c r="AJK71" s="107"/>
      <c r="AJL71" s="107"/>
      <c r="AJM71" s="107"/>
      <c r="AJN71" s="107"/>
      <c r="AJO71" s="107"/>
      <c r="AJP71" s="107"/>
      <c r="AJQ71" s="107"/>
      <c r="AJR71" s="107"/>
      <c r="AJS71" s="107"/>
      <c r="AJT71" s="107"/>
      <c r="AJU71" s="107"/>
      <c r="AJV71" s="107"/>
      <c r="AJW71" s="107"/>
      <c r="AJX71" s="107"/>
      <c r="AJY71" s="107"/>
      <c r="AJZ71" s="107"/>
      <c r="AKA71" s="107"/>
      <c r="AKB71" s="107"/>
      <c r="AKC71" s="107"/>
      <c r="AKD71" s="107"/>
      <c r="AKE71" s="107"/>
      <c r="AKF71" s="107"/>
      <c r="AKG71" s="107"/>
      <c r="AKH71" s="107"/>
      <c r="AKI71" s="107"/>
      <c r="AKJ71" s="107"/>
      <c r="AKK71" s="107"/>
      <c r="AKL71" s="107"/>
      <c r="AKM71" s="107"/>
      <c r="AKN71" s="107"/>
      <c r="AKO71" s="107"/>
      <c r="AKP71" s="107"/>
      <c r="AKQ71" s="107"/>
      <c r="AKR71" s="107"/>
      <c r="AKS71" s="107"/>
      <c r="AKT71" s="107"/>
      <c r="AKU71" s="107"/>
      <c r="AKV71" s="107"/>
      <c r="AKW71" s="107"/>
      <c r="AKX71" s="107"/>
      <c r="AKY71" s="107"/>
      <c r="AKZ71" s="107"/>
      <c r="ALA71" s="107"/>
      <c r="ALB71" s="107"/>
      <c r="ALC71" s="107"/>
      <c r="ALD71" s="107"/>
      <c r="ALE71" s="107"/>
      <c r="ALF71" s="107"/>
      <c r="ALG71" s="107"/>
      <c r="ALH71" s="107"/>
      <c r="ALI71" s="107"/>
      <c r="ALJ71" s="107"/>
      <c r="ALK71" s="107"/>
      <c r="ALL71" s="107"/>
      <c r="ALM71" s="107"/>
      <c r="ALN71" s="107"/>
      <c r="ALO71" s="107"/>
      <c r="ALP71" s="107"/>
      <c r="ALQ71" s="107"/>
      <c r="ALR71" s="107"/>
      <c r="ALS71" s="107"/>
      <c r="ALT71" s="107"/>
      <c r="ALU71" s="107"/>
      <c r="ALV71" s="107"/>
      <c r="ALW71" s="107"/>
      <c r="ALX71" s="107"/>
      <c r="ALY71" s="107"/>
      <c r="ALZ71" s="107"/>
      <c r="AMA71" s="107"/>
      <c r="AMB71" s="107"/>
      <c r="AMC71" s="107"/>
      <c r="AMD71" s="107"/>
      <c r="AME71" s="107"/>
      <c r="AMF71" s="107"/>
      <c r="AMG71" s="107"/>
      <c r="AMH71" s="107"/>
      <c r="AMI71" s="107"/>
      <c r="AMJ71" s="107"/>
      <c r="AMK71" s="107"/>
      <c r="AML71" s="107"/>
      <c r="AMM71" s="107"/>
      <c r="AMN71" s="107"/>
      <c r="AMO71" s="107"/>
      <c r="AMP71" s="107"/>
      <c r="AMQ71" s="107"/>
      <c r="AMR71" s="107"/>
      <c r="AMS71" s="107"/>
      <c r="AMT71" s="107"/>
      <c r="AMU71" s="107"/>
      <c r="AMV71" s="107"/>
      <c r="AMW71" s="107"/>
      <c r="AMX71" s="107"/>
      <c r="AMY71" s="107"/>
      <c r="AMZ71" s="107"/>
      <c r="ANA71" s="107"/>
      <c r="ANB71" s="107"/>
      <c r="ANC71" s="107"/>
      <c r="AND71" s="107"/>
      <c r="ANE71" s="107"/>
      <c r="ANF71" s="107"/>
      <c r="ANG71" s="107"/>
      <c r="ANH71" s="107"/>
      <c r="ANI71" s="107"/>
      <c r="ANJ71" s="107"/>
      <c r="ANK71" s="107"/>
      <c r="ANL71" s="107"/>
      <c r="ANM71" s="107"/>
      <c r="ANN71" s="107"/>
      <c r="ANO71" s="107"/>
      <c r="ANP71" s="107"/>
      <c r="ANQ71" s="107"/>
      <c r="ANR71" s="107"/>
      <c r="ANS71" s="107"/>
      <c r="ANT71" s="107"/>
      <c r="ANU71" s="107"/>
      <c r="ANV71" s="107"/>
      <c r="ANW71" s="107"/>
      <c r="ANX71" s="107"/>
      <c r="ANY71" s="107"/>
      <c r="ANZ71" s="107"/>
      <c r="AOA71" s="107"/>
      <c r="AOB71" s="107"/>
      <c r="AOC71" s="107"/>
      <c r="AOD71" s="107"/>
      <c r="AOE71" s="107"/>
      <c r="AOF71" s="107"/>
      <c r="AOG71" s="107"/>
      <c r="AOH71" s="107"/>
      <c r="AOI71" s="107"/>
      <c r="AOJ71" s="107"/>
      <c r="AOK71" s="107"/>
      <c r="AOL71" s="107"/>
      <c r="AOM71" s="107"/>
      <c r="AON71" s="107"/>
      <c r="AOO71" s="107"/>
      <c r="AOP71" s="107"/>
      <c r="AOQ71" s="107"/>
      <c r="AOR71" s="107"/>
      <c r="AOS71" s="107"/>
      <c r="AOT71" s="107"/>
      <c r="AOU71" s="107"/>
      <c r="AOV71" s="107"/>
      <c r="AOW71" s="107"/>
      <c r="AOX71" s="107"/>
      <c r="AOY71" s="107"/>
      <c r="AOZ71" s="107"/>
      <c r="APA71" s="107"/>
      <c r="APB71" s="107"/>
      <c r="APC71" s="107"/>
      <c r="APD71" s="107"/>
      <c r="APE71" s="107"/>
      <c r="APF71" s="107"/>
      <c r="APG71" s="107"/>
      <c r="APH71" s="107"/>
      <c r="API71" s="107"/>
      <c r="APJ71" s="107"/>
      <c r="APK71" s="107"/>
      <c r="APL71" s="107"/>
      <c r="APM71" s="107"/>
      <c r="APN71" s="107"/>
      <c r="APO71" s="107"/>
      <c r="APP71" s="107"/>
      <c r="APQ71" s="107"/>
      <c r="APR71" s="107"/>
      <c r="APS71" s="107"/>
      <c r="APT71" s="107"/>
      <c r="APU71" s="107"/>
      <c r="APV71" s="107"/>
      <c r="APW71" s="107"/>
      <c r="APX71" s="107"/>
      <c r="APY71" s="107"/>
      <c r="APZ71" s="107"/>
      <c r="AQA71" s="107"/>
      <c r="AQB71" s="107"/>
      <c r="AQC71" s="107"/>
      <c r="AQD71" s="107"/>
      <c r="AQE71" s="107"/>
      <c r="AQF71" s="107"/>
      <c r="AQG71" s="107"/>
      <c r="AQH71" s="107"/>
      <c r="AQI71" s="107"/>
      <c r="AQJ71" s="107"/>
      <c r="AQK71" s="107"/>
      <c r="AQL71" s="107"/>
      <c r="AQM71" s="107"/>
      <c r="AQN71" s="107"/>
      <c r="AQO71" s="107"/>
      <c r="AQP71" s="107"/>
      <c r="AQQ71" s="107"/>
      <c r="AQR71" s="107"/>
      <c r="AQS71" s="107"/>
      <c r="AQT71" s="107"/>
      <c r="AQU71" s="107"/>
      <c r="AQV71" s="107"/>
      <c r="AQW71" s="107"/>
      <c r="AQX71" s="107"/>
      <c r="AQY71" s="107"/>
      <c r="AQZ71" s="107"/>
      <c r="ARA71" s="107"/>
      <c r="ARB71" s="107"/>
      <c r="ARC71" s="107"/>
      <c r="ARD71" s="107"/>
      <c r="ARE71" s="107"/>
      <c r="ARF71" s="107"/>
      <c r="ARG71" s="107"/>
      <c r="ARH71" s="107"/>
      <c r="ARI71" s="107"/>
      <c r="ARJ71" s="107"/>
      <c r="ARK71" s="107"/>
      <c r="ARL71" s="107"/>
      <c r="ARM71" s="107"/>
      <c r="ARN71" s="107"/>
      <c r="ARO71" s="107"/>
      <c r="ARP71" s="107"/>
      <c r="ARQ71" s="107"/>
      <c r="ARR71" s="107"/>
      <c r="ARS71" s="107"/>
      <c r="ART71" s="107"/>
      <c r="ARU71" s="107"/>
      <c r="ARV71" s="107"/>
      <c r="ARW71" s="107"/>
      <c r="ARX71" s="107"/>
      <c r="ARY71" s="107"/>
      <c r="ARZ71" s="107"/>
      <c r="ASA71" s="107"/>
      <c r="ASB71" s="107"/>
      <c r="ASC71" s="107"/>
      <c r="ASD71" s="107"/>
      <c r="ASE71" s="107"/>
      <c r="ASF71" s="107"/>
      <c r="ASG71" s="107"/>
      <c r="ASH71" s="107"/>
      <c r="ASI71" s="107"/>
      <c r="ASJ71" s="107"/>
      <c r="ASK71" s="107"/>
      <c r="ASL71" s="107"/>
      <c r="ASM71" s="107"/>
      <c r="ASN71" s="107"/>
      <c r="ASO71" s="107"/>
      <c r="ASP71" s="107"/>
      <c r="ASQ71" s="107"/>
      <c r="ASR71" s="107"/>
      <c r="ASS71" s="107"/>
      <c r="AST71" s="107"/>
      <c r="ASU71" s="107"/>
      <c r="ASV71" s="107"/>
      <c r="ASW71" s="107"/>
      <c r="ASX71" s="107"/>
      <c r="ASY71" s="107"/>
      <c r="ASZ71" s="107"/>
      <c r="ATA71" s="107"/>
      <c r="ATB71" s="107"/>
      <c r="ATC71" s="107"/>
      <c r="ATD71" s="107"/>
      <c r="ATE71" s="107"/>
      <c r="ATF71" s="107"/>
      <c r="ATG71" s="107"/>
      <c r="ATH71" s="107"/>
      <c r="ATI71" s="107"/>
      <c r="ATJ71" s="107"/>
      <c r="ATK71" s="107"/>
      <c r="ATL71" s="107"/>
      <c r="ATM71" s="107"/>
      <c r="ATN71" s="107"/>
      <c r="ATO71" s="107"/>
      <c r="ATP71" s="107"/>
      <c r="ATQ71" s="107"/>
      <c r="ATR71" s="107"/>
      <c r="ATS71" s="107"/>
      <c r="ATT71" s="107"/>
      <c r="ATU71" s="107"/>
      <c r="ATV71" s="107"/>
      <c r="ATW71" s="107"/>
      <c r="ATX71" s="107"/>
      <c r="ATY71" s="107"/>
      <c r="ATZ71" s="107"/>
      <c r="AUA71" s="107"/>
      <c r="AUB71" s="107"/>
      <c r="AUC71" s="107"/>
      <c r="AUD71" s="107"/>
      <c r="AUE71" s="107"/>
      <c r="AUF71" s="107"/>
      <c r="AUG71" s="107"/>
      <c r="AUH71" s="107"/>
      <c r="AUI71" s="107"/>
      <c r="AUJ71" s="107"/>
      <c r="AUK71" s="107"/>
      <c r="AUL71" s="107"/>
      <c r="AUM71" s="107"/>
      <c r="AUN71" s="107"/>
      <c r="AUO71" s="107"/>
      <c r="AUP71" s="107"/>
      <c r="AUQ71" s="107"/>
      <c r="AUR71" s="107"/>
      <c r="AUS71" s="107"/>
      <c r="AUT71" s="107"/>
      <c r="AUU71" s="107"/>
      <c r="AUV71" s="107"/>
      <c r="AUW71" s="107"/>
      <c r="AUX71" s="107"/>
      <c r="AUY71" s="107"/>
      <c r="AUZ71" s="107"/>
      <c r="AVA71" s="107"/>
      <c r="AVB71" s="107"/>
      <c r="AVC71" s="107"/>
      <c r="AVD71" s="107"/>
      <c r="AVE71" s="107"/>
      <c r="AVF71" s="107"/>
      <c r="AVG71" s="107"/>
      <c r="AVH71" s="107"/>
      <c r="AVI71" s="107"/>
      <c r="AVJ71" s="107"/>
      <c r="AVK71" s="107"/>
      <c r="AVL71" s="107"/>
      <c r="AVM71" s="107"/>
      <c r="AVN71" s="107"/>
      <c r="AVO71" s="107"/>
      <c r="AVP71" s="107"/>
      <c r="AVQ71" s="107"/>
      <c r="AVR71" s="107"/>
      <c r="AVS71" s="107"/>
      <c r="AVT71" s="107"/>
      <c r="AVU71" s="107"/>
      <c r="AVV71" s="107"/>
      <c r="AVW71" s="107"/>
      <c r="AVX71" s="107"/>
      <c r="AVY71" s="107"/>
      <c r="AVZ71" s="107"/>
      <c r="AWA71" s="107"/>
      <c r="AWB71" s="107"/>
      <c r="AWC71" s="107"/>
      <c r="AWD71" s="107"/>
      <c r="AWE71" s="107"/>
      <c r="AWF71" s="107"/>
      <c r="AWG71" s="107"/>
      <c r="AWH71" s="107"/>
      <c r="AWI71" s="107"/>
      <c r="AWJ71" s="107"/>
      <c r="AWK71" s="107"/>
      <c r="AWL71" s="107"/>
      <c r="AWM71" s="107"/>
      <c r="AWN71" s="107"/>
      <c r="AWO71" s="107"/>
      <c r="AWP71" s="107"/>
      <c r="AWQ71" s="107"/>
      <c r="AWR71" s="107"/>
      <c r="AWS71" s="107"/>
      <c r="AWT71" s="107"/>
      <c r="AWU71" s="107"/>
      <c r="AWV71" s="107"/>
      <c r="AWW71" s="107"/>
      <c r="AWX71" s="107"/>
      <c r="AWY71" s="107"/>
      <c r="AWZ71" s="107"/>
      <c r="AXA71" s="107"/>
      <c r="AXB71" s="107"/>
      <c r="AXC71" s="107"/>
      <c r="AXD71" s="107"/>
      <c r="AXE71" s="107"/>
      <c r="AXF71" s="107"/>
      <c r="AXG71" s="107"/>
      <c r="AXH71" s="107"/>
      <c r="AXI71" s="107"/>
      <c r="AXJ71" s="107"/>
      <c r="AXK71" s="107"/>
      <c r="AXL71" s="107"/>
      <c r="AXM71" s="107"/>
      <c r="AXN71" s="107"/>
      <c r="AXO71" s="107"/>
      <c r="AXP71" s="107"/>
      <c r="AXQ71" s="107"/>
      <c r="AXR71" s="107"/>
      <c r="AXS71" s="107"/>
      <c r="AXT71" s="107"/>
      <c r="AXU71" s="107"/>
      <c r="AXV71" s="107"/>
      <c r="AXW71" s="107"/>
      <c r="AXX71" s="107"/>
      <c r="AXY71" s="107"/>
      <c r="AXZ71" s="107"/>
      <c r="AYA71" s="107"/>
      <c r="AYB71" s="107"/>
      <c r="AYC71" s="107"/>
      <c r="AYD71" s="107"/>
      <c r="AYE71" s="107"/>
      <c r="AYF71" s="107"/>
      <c r="AYG71" s="107"/>
      <c r="AYH71" s="107"/>
      <c r="AYI71" s="107"/>
      <c r="AYJ71" s="107"/>
      <c r="AYK71" s="107"/>
      <c r="AYL71" s="107"/>
      <c r="AYM71" s="107"/>
      <c r="AYN71" s="107"/>
      <c r="AYO71" s="107"/>
      <c r="AYP71" s="107"/>
      <c r="AYQ71" s="107"/>
      <c r="AYR71" s="107"/>
      <c r="AYS71" s="107"/>
      <c r="AYT71" s="107"/>
      <c r="AYU71" s="107"/>
      <c r="AYV71" s="107"/>
      <c r="AYW71" s="107"/>
      <c r="AYX71" s="107"/>
      <c r="AYY71" s="107"/>
      <c r="AYZ71" s="107"/>
      <c r="AZA71" s="107"/>
      <c r="AZB71" s="107"/>
      <c r="AZC71" s="107"/>
      <c r="AZD71" s="107"/>
      <c r="AZE71" s="107"/>
      <c r="AZF71" s="107"/>
      <c r="AZG71" s="107"/>
      <c r="AZH71" s="107"/>
      <c r="AZI71" s="107"/>
      <c r="AZJ71" s="107"/>
      <c r="AZK71" s="107"/>
      <c r="AZL71" s="107"/>
      <c r="AZM71" s="107"/>
      <c r="AZN71" s="107"/>
      <c r="AZO71" s="107"/>
      <c r="AZP71" s="107"/>
      <c r="AZQ71" s="107"/>
      <c r="AZR71" s="107"/>
      <c r="AZS71" s="107"/>
      <c r="AZT71" s="107"/>
      <c r="AZU71" s="107"/>
      <c r="AZV71" s="107"/>
      <c r="AZW71" s="107"/>
      <c r="AZX71" s="107"/>
      <c r="AZY71" s="107"/>
      <c r="AZZ71" s="107"/>
      <c r="BAA71" s="107"/>
      <c r="BAB71" s="107"/>
      <c r="BAC71" s="107"/>
      <c r="BAD71" s="107"/>
      <c r="BAE71" s="107"/>
      <c r="BAF71" s="107"/>
      <c r="BAG71" s="107"/>
      <c r="BAH71" s="107"/>
      <c r="BAI71" s="107"/>
      <c r="BAJ71" s="107"/>
      <c r="BAK71" s="107"/>
      <c r="BAL71" s="107"/>
      <c r="BAM71" s="107"/>
      <c r="BAN71" s="107"/>
      <c r="BAO71" s="107"/>
      <c r="BAP71" s="107"/>
      <c r="BAQ71" s="107"/>
      <c r="BAR71" s="107"/>
      <c r="BAS71" s="107"/>
      <c r="BAT71" s="107"/>
      <c r="BAU71" s="107"/>
      <c r="BAV71" s="107"/>
      <c r="BAW71" s="107"/>
      <c r="BAX71" s="107"/>
      <c r="BAY71" s="107"/>
      <c r="BAZ71" s="107"/>
      <c r="BBA71" s="107"/>
      <c r="BBB71" s="107"/>
      <c r="BBC71" s="107"/>
      <c r="BBD71" s="107"/>
      <c r="BBE71" s="107"/>
      <c r="BBF71" s="107"/>
      <c r="BBG71" s="107"/>
      <c r="BBH71" s="107"/>
      <c r="BBI71" s="107"/>
      <c r="BBJ71" s="107"/>
      <c r="BBK71" s="107"/>
      <c r="BBL71" s="107"/>
      <c r="BBM71" s="107"/>
      <c r="BBN71" s="107"/>
      <c r="BBO71" s="107"/>
      <c r="BBP71" s="107"/>
      <c r="BBQ71" s="107"/>
      <c r="BBR71" s="107"/>
      <c r="BBS71" s="107"/>
      <c r="BBT71" s="107"/>
      <c r="BBU71" s="107"/>
      <c r="BBV71" s="107"/>
      <c r="BBW71" s="107"/>
      <c r="BBX71" s="107"/>
      <c r="BBY71" s="107"/>
      <c r="BBZ71" s="107"/>
      <c r="BCA71" s="107"/>
      <c r="BCB71" s="107"/>
      <c r="BCC71" s="107"/>
      <c r="BCD71" s="107"/>
      <c r="BCE71" s="107"/>
      <c r="BCF71" s="107"/>
      <c r="BCG71" s="107"/>
      <c r="BCH71" s="107"/>
      <c r="BCI71" s="107"/>
      <c r="BCJ71" s="107"/>
      <c r="BCK71" s="107"/>
      <c r="BCL71" s="107"/>
      <c r="BCM71" s="107"/>
      <c r="BCN71" s="107"/>
      <c r="BCO71" s="107"/>
      <c r="BCP71" s="107"/>
      <c r="BCQ71" s="107"/>
      <c r="BCR71" s="107"/>
      <c r="BCS71" s="107"/>
      <c r="BCT71" s="107"/>
      <c r="BCU71" s="107"/>
      <c r="BCV71" s="107"/>
      <c r="BCW71" s="107"/>
      <c r="BCX71" s="107"/>
      <c r="BCY71" s="107"/>
      <c r="BCZ71" s="107"/>
      <c r="BDA71" s="107"/>
      <c r="BDB71" s="107"/>
      <c r="BDC71" s="107"/>
      <c r="BDD71" s="107"/>
      <c r="BDE71" s="107"/>
      <c r="BDF71" s="107"/>
      <c r="BDG71" s="107"/>
      <c r="BDH71" s="107"/>
      <c r="BDI71" s="107"/>
      <c r="BDJ71" s="107"/>
      <c r="BDK71" s="107"/>
      <c r="BDL71" s="107"/>
      <c r="BDM71" s="107"/>
      <c r="BDN71" s="107"/>
      <c r="BDO71" s="107"/>
      <c r="BDP71" s="107"/>
      <c r="BDQ71" s="107"/>
      <c r="BDR71" s="107"/>
      <c r="BDS71" s="107"/>
      <c r="BDT71" s="107"/>
      <c r="BDU71" s="107"/>
      <c r="BDV71" s="107"/>
      <c r="BDW71" s="107"/>
      <c r="BDX71" s="107"/>
      <c r="BDY71" s="107"/>
      <c r="BDZ71" s="107"/>
      <c r="BEA71" s="107"/>
      <c r="BEB71" s="107"/>
      <c r="BEC71" s="107"/>
      <c r="BED71" s="107"/>
      <c r="BEE71" s="107"/>
      <c r="BEF71" s="107"/>
      <c r="BEG71" s="107"/>
      <c r="BEH71" s="107"/>
      <c r="BEI71" s="107"/>
      <c r="BEJ71" s="107"/>
      <c r="BEK71" s="107"/>
      <c r="BEL71" s="107"/>
      <c r="BEM71" s="107"/>
      <c r="BEN71" s="107"/>
      <c r="BEO71" s="107"/>
      <c r="BEP71" s="107"/>
      <c r="BEQ71" s="107"/>
      <c r="BER71" s="107"/>
      <c r="BES71" s="107"/>
      <c r="BET71" s="107"/>
      <c r="BEU71" s="107"/>
      <c r="BEV71" s="107"/>
      <c r="BEW71" s="107"/>
      <c r="BEX71" s="107"/>
      <c r="BEY71" s="107"/>
      <c r="BEZ71" s="107"/>
      <c r="BFA71" s="107"/>
      <c r="BFB71" s="107"/>
      <c r="BFC71" s="107"/>
      <c r="BFD71" s="107"/>
      <c r="BFE71" s="107"/>
      <c r="BFF71" s="107"/>
      <c r="BFG71" s="107"/>
      <c r="BFH71" s="107"/>
      <c r="BFI71" s="107"/>
      <c r="BFJ71" s="107"/>
      <c r="BFK71" s="107"/>
      <c r="BFL71" s="107"/>
      <c r="BFM71" s="107"/>
      <c r="BFN71" s="107"/>
      <c r="BFO71" s="107"/>
      <c r="BFP71" s="107"/>
      <c r="BFQ71" s="107"/>
      <c r="BFR71" s="107"/>
      <c r="BFS71" s="107"/>
      <c r="BFT71" s="107"/>
      <c r="BFU71" s="107"/>
      <c r="BFV71" s="107"/>
      <c r="BFW71" s="107"/>
      <c r="BFX71" s="107"/>
      <c r="BFY71" s="107"/>
      <c r="BFZ71" s="107"/>
      <c r="BGA71" s="107"/>
      <c r="BGB71" s="107"/>
      <c r="BGC71" s="107"/>
      <c r="BGD71" s="107"/>
      <c r="BGE71" s="107"/>
      <c r="BGF71" s="107"/>
      <c r="BGG71" s="107"/>
      <c r="BGH71" s="107"/>
      <c r="BGI71" s="107"/>
      <c r="BGJ71" s="107"/>
      <c r="BGK71" s="107"/>
      <c r="BGL71" s="107"/>
      <c r="BGM71" s="107"/>
      <c r="BGN71" s="107"/>
      <c r="BGO71" s="107"/>
      <c r="BGP71" s="107"/>
      <c r="BGQ71" s="107"/>
      <c r="BGR71" s="107"/>
      <c r="BGS71" s="107"/>
      <c r="BGT71" s="107"/>
      <c r="BGU71" s="107"/>
      <c r="BGV71" s="107"/>
      <c r="BGW71" s="107"/>
      <c r="BGX71" s="107"/>
      <c r="BGY71" s="107"/>
      <c r="BGZ71" s="107"/>
      <c r="BHA71" s="107"/>
      <c r="BHB71" s="107"/>
      <c r="BHC71" s="107"/>
      <c r="BHD71" s="107"/>
      <c r="BHE71" s="107"/>
      <c r="BHF71" s="107"/>
      <c r="BHG71" s="107"/>
      <c r="BHH71" s="107"/>
      <c r="BHI71" s="107"/>
      <c r="BHJ71" s="107"/>
      <c r="BHK71" s="107"/>
      <c r="BHL71" s="107"/>
      <c r="BHM71" s="107"/>
      <c r="BHN71" s="107"/>
      <c r="BHO71" s="107"/>
      <c r="BHP71" s="107"/>
      <c r="BHQ71" s="107"/>
      <c r="BHR71" s="107"/>
      <c r="BHS71" s="107"/>
      <c r="BHT71" s="107"/>
      <c r="BHU71" s="107"/>
      <c r="BHV71" s="107"/>
      <c r="BHW71" s="107"/>
      <c r="BHX71" s="107"/>
      <c r="BHY71" s="107"/>
      <c r="BHZ71" s="107"/>
      <c r="BIA71" s="107"/>
      <c r="BIB71" s="107"/>
      <c r="BIC71" s="107"/>
      <c r="BID71" s="107"/>
      <c r="BIE71" s="107"/>
      <c r="BIF71" s="107"/>
      <c r="BIG71" s="107"/>
      <c r="BIH71" s="107"/>
    </row>
    <row r="72" spans="1:1594" ht="15" x14ac:dyDescent="0.25">
      <c r="A72" s="14" t="s">
        <v>271</v>
      </c>
      <c r="B72" s="69" t="s">
        <v>21</v>
      </c>
      <c r="C72" s="94">
        <v>10622</v>
      </c>
      <c r="D72" s="20" t="s">
        <v>270</v>
      </c>
      <c r="E72" s="14" t="s">
        <v>63</v>
      </c>
      <c r="F72" s="100">
        <v>8</v>
      </c>
      <c r="G72" s="25">
        <v>4.71</v>
      </c>
      <c r="H72" s="91">
        <f t="shared" si="14"/>
        <v>37.68</v>
      </c>
      <c r="I72" s="25"/>
      <c r="J72" s="25">
        <f t="shared" si="15"/>
        <v>0</v>
      </c>
      <c r="K72" s="25">
        <f t="shared" si="18"/>
        <v>37.68</v>
      </c>
      <c r="L72" s="25">
        <f t="shared" si="19"/>
        <v>46.9116</v>
      </c>
      <c r="N72" s="68" t="s">
        <v>483</v>
      </c>
      <c r="O72" s="68" t="s">
        <v>248</v>
      </c>
      <c r="V72" s="68">
        <v>46.88</v>
      </c>
      <c r="W72" s="56">
        <f t="shared" si="4"/>
        <v>3.1599999999997408E-2</v>
      </c>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c r="CP72" s="107"/>
      <c r="CQ72" s="107"/>
      <c r="CR72" s="107"/>
      <c r="CS72" s="107"/>
      <c r="CT72" s="107"/>
      <c r="CU72" s="107"/>
      <c r="CV72" s="107"/>
      <c r="CW72" s="107"/>
      <c r="CX72" s="107"/>
      <c r="CY72" s="107"/>
      <c r="CZ72" s="107"/>
      <c r="DA72" s="107"/>
      <c r="DB72" s="107"/>
      <c r="DC72" s="107"/>
      <c r="DD72" s="107"/>
      <c r="DE72" s="107"/>
      <c r="DF72" s="107"/>
      <c r="DG72" s="107"/>
      <c r="DH72" s="107"/>
      <c r="DI72" s="107"/>
      <c r="DJ72" s="107"/>
      <c r="DK72" s="107"/>
      <c r="DL72" s="107"/>
      <c r="DM72" s="107"/>
      <c r="DN72" s="107"/>
      <c r="DO72" s="107"/>
      <c r="DP72" s="107"/>
      <c r="DQ72" s="107"/>
      <c r="DR72" s="107"/>
      <c r="DS72" s="107"/>
      <c r="DT72" s="107"/>
      <c r="DU72" s="107"/>
      <c r="DV72" s="107"/>
      <c r="DW72" s="107"/>
      <c r="DX72" s="107"/>
      <c r="DY72" s="107"/>
      <c r="DZ72" s="107"/>
      <c r="EA72" s="107"/>
      <c r="EB72" s="107"/>
      <c r="EC72" s="107"/>
      <c r="ED72" s="107"/>
      <c r="EE72" s="107"/>
      <c r="EF72" s="107"/>
      <c r="EG72" s="107"/>
      <c r="EH72" s="107"/>
      <c r="EI72" s="107"/>
      <c r="EJ72" s="107"/>
      <c r="EK72" s="107"/>
      <c r="EL72" s="107"/>
      <c r="EM72" s="107"/>
      <c r="EN72" s="107"/>
      <c r="EO72" s="107"/>
      <c r="EP72" s="107"/>
      <c r="EQ72" s="107"/>
      <c r="ER72" s="107"/>
      <c r="ES72" s="107"/>
      <c r="ET72" s="107"/>
      <c r="EU72" s="107"/>
      <c r="EV72" s="107"/>
      <c r="EW72" s="107"/>
      <c r="EX72" s="107"/>
      <c r="EY72" s="107"/>
      <c r="EZ72" s="107"/>
      <c r="FA72" s="107"/>
      <c r="FB72" s="107"/>
      <c r="FC72" s="107"/>
      <c r="FD72" s="107"/>
      <c r="FE72" s="107"/>
      <c r="FF72" s="107"/>
      <c r="FG72" s="107"/>
      <c r="FH72" s="107"/>
      <c r="FI72" s="107"/>
      <c r="FJ72" s="107"/>
      <c r="FK72" s="107"/>
      <c r="FL72" s="107"/>
      <c r="FM72" s="107"/>
      <c r="FN72" s="107"/>
      <c r="FO72" s="107"/>
      <c r="FP72" s="107"/>
      <c r="FQ72" s="107"/>
      <c r="FR72" s="107"/>
      <c r="FS72" s="107"/>
      <c r="FT72" s="107"/>
      <c r="FU72" s="107"/>
      <c r="FV72" s="107"/>
      <c r="FW72" s="107"/>
      <c r="FX72" s="107"/>
      <c r="FY72" s="107"/>
      <c r="FZ72" s="107"/>
      <c r="GA72" s="107"/>
      <c r="GB72" s="107"/>
      <c r="GC72" s="107"/>
      <c r="GD72" s="107"/>
      <c r="GE72" s="107"/>
      <c r="GF72" s="107"/>
      <c r="GG72" s="107"/>
      <c r="GH72" s="107"/>
      <c r="GI72" s="107"/>
      <c r="GJ72" s="107"/>
      <c r="GK72" s="107"/>
      <c r="GL72" s="107"/>
      <c r="GM72" s="107"/>
      <c r="GN72" s="107"/>
      <c r="GO72" s="107"/>
      <c r="GP72" s="107"/>
      <c r="GQ72" s="107"/>
      <c r="GR72" s="107"/>
      <c r="GS72" s="107"/>
      <c r="GT72" s="107"/>
      <c r="GU72" s="107"/>
      <c r="GV72" s="107"/>
      <c r="GW72" s="107"/>
      <c r="GX72" s="107"/>
      <c r="GY72" s="107"/>
      <c r="GZ72" s="107"/>
      <c r="HA72" s="107"/>
      <c r="HB72" s="107"/>
      <c r="HC72" s="107"/>
      <c r="HD72" s="107"/>
      <c r="HE72" s="107"/>
      <c r="HF72" s="107"/>
      <c r="HG72" s="107"/>
      <c r="HH72" s="107"/>
      <c r="HI72" s="107"/>
      <c r="HJ72" s="107"/>
      <c r="HK72" s="107"/>
      <c r="HL72" s="107"/>
      <c r="HM72" s="107"/>
      <c r="HN72" s="107"/>
      <c r="HO72" s="107"/>
      <c r="HP72" s="107"/>
      <c r="HQ72" s="107"/>
      <c r="HR72" s="107"/>
      <c r="HS72" s="107"/>
      <c r="HT72" s="107"/>
      <c r="HU72" s="107"/>
      <c r="HV72" s="107"/>
      <c r="HW72" s="107"/>
      <c r="HX72" s="107"/>
      <c r="HY72" s="107"/>
      <c r="HZ72" s="107"/>
      <c r="IA72" s="107"/>
      <c r="IB72" s="107"/>
      <c r="IC72" s="107"/>
      <c r="ID72" s="107"/>
      <c r="IE72" s="107"/>
      <c r="IF72" s="107"/>
      <c r="IG72" s="107"/>
      <c r="IH72" s="107"/>
      <c r="II72" s="107"/>
      <c r="IJ72" s="107"/>
      <c r="IK72" s="107"/>
      <c r="IL72" s="107"/>
      <c r="IM72" s="107"/>
      <c r="IN72" s="107"/>
      <c r="IO72" s="107"/>
      <c r="IP72" s="107"/>
      <c r="IQ72" s="107"/>
      <c r="IR72" s="107"/>
      <c r="IS72" s="107"/>
      <c r="IT72" s="107"/>
      <c r="IU72" s="107"/>
      <c r="IV72" s="107"/>
      <c r="IW72" s="107"/>
      <c r="IX72" s="107"/>
      <c r="IY72" s="107"/>
      <c r="IZ72" s="107"/>
      <c r="JA72" s="107"/>
      <c r="JB72" s="107"/>
      <c r="JC72" s="107"/>
      <c r="JD72" s="107"/>
      <c r="JE72" s="107"/>
      <c r="JF72" s="107"/>
      <c r="JG72" s="107"/>
      <c r="JH72" s="107"/>
      <c r="JI72" s="107"/>
      <c r="JJ72" s="107"/>
      <c r="JK72" s="107"/>
      <c r="JL72" s="107"/>
      <c r="JM72" s="107"/>
      <c r="JN72" s="107"/>
      <c r="JO72" s="107"/>
      <c r="JP72" s="107"/>
      <c r="JQ72" s="107"/>
      <c r="JR72" s="107"/>
      <c r="JS72" s="107"/>
      <c r="JT72" s="107"/>
      <c r="JU72" s="107"/>
      <c r="JV72" s="107"/>
      <c r="JW72" s="107"/>
      <c r="JX72" s="107"/>
      <c r="JY72" s="107"/>
      <c r="JZ72" s="107"/>
      <c r="KA72" s="107"/>
      <c r="KB72" s="107"/>
      <c r="KC72" s="107"/>
      <c r="KD72" s="107"/>
      <c r="KE72" s="107"/>
      <c r="KF72" s="107"/>
      <c r="KG72" s="107"/>
      <c r="KH72" s="107"/>
      <c r="KI72" s="107"/>
      <c r="KJ72" s="107"/>
      <c r="KK72" s="107"/>
      <c r="KL72" s="107"/>
      <c r="KM72" s="107"/>
      <c r="KN72" s="107"/>
      <c r="KO72" s="107"/>
      <c r="KP72" s="107"/>
      <c r="KQ72" s="107"/>
      <c r="KR72" s="107"/>
      <c r="KS72" s="107"/>
      <c r="KT72" s="107"/>
      <c r="KU72" s="107"/>
      <c r="KV72" s="107"/>
      <c r="KW72" s="107"/>
      <c r="KX72" s="107"/>
      <c r="KY72" s="107"/>
      <c r="KZ72" s="107"/>
      <c r="LA72" s="107"/>
      <c r="LB72" s="107"/>
      <c r="LC72" s="107"/>
      <c r="LD72" s="107"/>
      <c r="LE72" s="107"/>
      <c r="LF72" s="107"/>
      <c r="LG72" s="107"/>
      <c r="LH72" s="107"/>
      <c r="LI72" s="107"/>
      <c r="LJ72" s="107"/>
      <c r="LK72" s="107"/>
      <c r="LL72" s="107"/>
      <c r="LM72" s="107"/>
      <c r="LN72" s="107"/>
      <c r="LO72" s="107"/>
      <c r="LP72" s="107"/>
      <c r="LQ72" s="107"/>
      <c r="LR72" s="107"/>
      <c r="LS72" s="107"/>
      <c r="LT72" s="107"/>
      <c r="LU72" s="107"/>
      <c r="LV72" s="107"/>
      <c r="LW72" s="107"/>
      <c r="LX72" s="107"/>
      <c r="LY72" s="107"/>
      <c r="LZ72" s="107"/>
      <c r="MA72" s="107"/>
      <c r="MB72" s="107"/>
      <c r="MC72" s="107"/>
      <c r="MD72" s="107"/>
      <c r="ME72" s="107"/>
      <c r="MF72" s="107"/>
      <c r="MG72" s="107"/>
      <c r="MH72" s="107"/>
      <c r="MI72" s="107"/>
      <c r="MJ72" s="107"/>
      <c r="MK72" s="107"/>
      <c r="ML72" s="107"/>
      <c r="MM72" s="107"/>
      <c r="MN72" s="107"/>
      <c r="MO72" s="107"/>
      <c r="MP72" s="107"/>
      <c r="MQ72" s="107"/>
      <c r="MR72" s="107"/>
      <c r="MS72" s="107"/>
      <c r="MT72" s="107"/>
      <c r="MU72" s="107"/>
      <c r="MV72" s="107"/>
      <c r="MW72" s="107"/>
      <c r="MX72" s="107"/>
      <c r="MY72" s="107"/>
      <c r="MZ72" s="107"/>
      <c r="NA72" s="107"/>
      <c r="NB72" s="107"/>
      <c r="NC72" s="107"/>
      <c r="ND72" s="107"/>
      <c r="NE72" s="107"/>
      <c r="NF72" s="107"/>
      <c r="NG72" s="107"/>
      <c r="NH72" s="107"/>
      <c r="NI72" s="107"/>
      <c r="NJ72" s="107"/>
      <c r="NK72" s="107"/>
      <c r="NL72" s="107"/>
      <c r="NM72" s="107"/>
      <c r="NN72" s="107"/>
      <c r="NO72" s="107"/>
      <c r="NP72" s="107"/>
      <c r="NQ72" s="107"/>
      <c r="NR72" s="107"/>
      <c r="NS72" s="107"/>
      <c r="NT72" s="107"/>
      <c r="NU72" s="107"/>
      <c r="NV72" s="107"/>
      <c r="NW72" s="107"/>
      <c r="NX72" s="107"/>
      <c r="NY72" s="107"/>
      <c r="NZ72" s="107"/>
      <c r="OA72" s="107"/>
      <c r="OB72" s="107"/>
      <c r="OC72" s="107"/>
      <c r="OD72" s="107"/>
      <c r="OE72" s="107"/>
      <c r="OF72" s="107"/>
      <c r="OG72" s="107"/>
      <c r="OH72" s="107"/>
      <c r="OI72" s="107"/>
      <c r="OJ72" s="107"/>
      <c r="OK72" s="107"/>
      <c r="OL72" s="107"/>
      <c r="OM72" s="107"/>
      <c r="ON72" s="107"/>
      <c r="OO72" s="107"/>
      <c r="OP72" s="107"/>
      <c r="OQ72" s="107"/>
      <c r="OR72" s="107"/>
      <c r="OS72" s="107"/>
      <c r="OT72" s="107"/>
      <c r="OU72" s="107"/>
      <c r="OV72" s="107"/>
      <c r="OW72" s="107"/>
      <c r="OX72" s="107"/>
      <c r="OY72" s="107"/>
      <c r="OZ72" s="107"/>
      <c r="PA72" s="107"/>
      <c r="PB72" s="107"/>
      <c r="PC72" s="107"/>
      <c r="PD72" s="107"/>
      <c r="PE72" s="107"/>
      <c r="PF72" s="107"/>
      <c r="PG72" s="107"/>
      <c r="PH72" s="107"/>
      <c r="PI72" s="107"/>
      <c r="PJ72" s="107"/>
      <c r="PK72" s="107"/>
      <c r="PL72" s="107"/>
      <c r="PM72" s="107"/>
      <c r="PN72" s="107"/>
      <c r="PO72" s="107"/>
      <c r="PP72" s="107"/>
      <c r="PQ72" s="107"/>
      <c r="PR72" s="107"/>
      <c r="PS72" s="107"/>
      <c r="PT72" s="107"/>
      <c r="PU72" s="107"/>
      <c r="PV72" s="107"/>
      <c r="PW72" s="107"/>
      <c r="PX72" s="107"/>
      <c r="PY72" s="107"/>
      <c r="PZ72" s="107"/>
      <c r="QA72" s="107"/>
      <c r="QB72" s="107"/>
      <c r="QC72" s="107"/>
      <c r="QD72" s="107"/>
      <c r="QE72" s="107"/>
      <c r="QF72" s="107"/>
      <c r="QG72" s="107"/>
      <c r="QH72" s="107"/>
      <c r="QI72" s="107"/>
      <c r="QJ72" s="107"/>
      <c r="QK72" s="107"/>
      <c r="QL72" s="107"/>
      <c r="QM72" s="107"/>
      <c r="QN72" s="107"/>
      <c r="QO72" s="107"/>
      <c r="QP72" s="107"/>
      <c r="QQ72" s="107"/>
      <c r="QR72" s="107"/>
      <c r="QS72" s="107"/>
      <c r="QT72" s="107"/>
      <c r="QU72" s="107"/>
      <c r="QV72" s="107"/>
      <c r="QW72" s="107"/>
      <c r="QX72" s="107"/>
      <c r="QY72" s="107"/>
      <c r="QZ72" s="107"/>
      <c r="RA72" s="107"/>
      <c r="RB72" s="107"/>
      <c r="RC72" s="107"/>
      <c r="RD72" s="107"/>
      <c r="RE72" s="107"/>
      <c r="RF72" s="107"/>
      <c r="RG72" s="107"/>
      <c r="RH72" s="107"/>
      <c r="RI72" s="107"/>
      <c r="RJ72" s="107"/>
      <c r="RK72" s="107"/>
      <c r="RL72" s="107"/>
      <c r="RM72" s="107"/>
      <c r="RN72" s="107"/>
      <c r="RO72" s="107"/>
      <c r="RP72" s="107"/>
      <c r="RQ72" s="107"/>
      <c r="RR72" s="107"/>
      <c r="RS72" s="107"/>
      <c r="RT72" s="107"/>
      <c r="RU72" s="107"/>
      <c r="RV72" s="107"/>
      <c r="RW72" s="107"/>
      <c r="RX72" s="107"/>
      <c r="RY72" s="107"/>
      <c r="RZ72" s="107"/>
      <c r="SA72" s="107"/>
      <c r="SB72" s="107"/>
      <c r="SC72" s="107"/>
      <c r="SD72" s="107"/>
      <c r="SE72" s="107"/>
      <c r="SF72" s="107"/>
      <c r="SG72" s="107"/>
      <c r="SH72" s="107"/>
      <c r="SI72" s="107"/>
      <c r="SJ72" s="107"/>
      <c r="SK72" s="107"/>
      <c r="SL72" s="107"/>
      <c r="SM72" s="107"/>
      <c r="SN72" s="107"/>
      <c r="SO72" s="107"/>
      <c r="SP72" s="107"/>
      <c r="SQ72" s="107"/>
      <c r="SR72" s="107"/>
      <c r="SS72" s="107"/>
      <c r="ST72" s="107"/>
      <c r="SU72" s="107"/>
      <c r="SV72" s="107"/>
      <c r="SW72" s="107"/>
      <c r="SX72" s="107"/>
      <c r="SY72" s="107"/>
      <c r="SZ72" s="107"/>
      <c r="TA72" s="107"/>
      <c r="TB72" s="107"/>
      <c r="TC72" s="107"/>
      <c r="TD72" s="107"/>
      <c r="TE72" s="107"/>
      <c r="TF72" s="107"/>
      <c r="TG72" s="107"/>
      <c r="TH72" s="107"/>
      <c r="TI72" s="107"/>
      <c r="TJ72" s="107"/>
      <c r="TK72" s="107"/>
      <c r="TL72" s="107"/>
      <c r="TM72" s="107"/>
      <c r="TN72" s="107"/>
      <c r="TO72" s="107"/>
      <c r="TP72" s="107"/>
      <c r="TQ72" s="107"/>
      <c r="TR72" s="107"/>
      <c r="TS72" s="107"/>
      <c r="TT72" s="107"/>
      <c r="TU72" s="107"/>
      <c r="TV72" s="107"/>
      <c r="TW72" s="107"/>
      <c r="TX72" s="107"/>
      <c r="TY72" s="107"/>
      <c r="TZ72" s="107"/>
      <c r="UA72" s="107"/>
      <c r="UB72" s="107"/>
      <c r="UC72" s="107"/>
      <c r="UD72" s="107"/>
      <c r="UE72" s="107"/>
      <c r="UF72" s="107"/>
      <c r="UG72" s="107"/>
      <c r="UH72" s="107"/>
      <c r="UI72" s="107"/>
      <c r="UJ72" s="107"/>
      <c r="UK72" s="107"/>
      <c r="UL72" s="107"/>
      <c r="UM72" s="107"/>
      <c r="UN72" s="107"/>
      <c r="UO72" s="107"/>
      <c r="UP72" s="107"/>
      <c r="UQ72" s="107"/>
      <c r="UR72" s="107"/>
      <c r="US72" s="107"/>
      <c r="UT72" s="107"/>
      <c r="UU72" s="107"/>
      <c r="UV72" s="107"/>
      <c r="UW72" s="107"/>
      <c r="UX72" s="107"/>
      <c r="UY72" s="107"/>
      <c r="UZ72" s="107"/>
      <c r="VA72" s="107"/>
      <c r="VB72" s="107"/>
      <c r="VC72" s="107"/>
      <c r="VD72" s="107"/>
      <c r="VE72" s="107"/>
      <c r="VF72" s="107"/>
      <c r="VG72" s="107"/>
      <c r="VH72" s="107"/>
      <c r="VI72" s="107"/>
      <c r="VJ72" s="107"/>
      <c r="VK72" s="107"/>
      <c r="VL72" s="107"/>
      <c r="VM72" s="107"/>
      <c r="VN72" s="107"/>
      <c r="VO72" s="107"/>
      <c r="VP72" s="107"/>
      <c r="VQ72" s="107"/>
      <c r="VR72" s="107"/>
      <c r="VS72" s="107"/>
      <c r="VT72" s="107"/>
      <c r="VU72" s="107"/>
      <c r="VV72" s="107"/>
      <c r="VW72" s="107"/>
      <c r="VX72" s="107"/>
      <c r="VY72" s="107"/>
      <c r="VZ72" s="107"/>
      <c r="WA72" s="107"/>
      <c r="WB72" s="107"/>
      <c r="WC72" s="107"/>
      <c r="WD72" s="107"/>
      <c r="WE72" s="107"/>
      <c r="WF72" s="107"/>
      <c r="WG72" s="107"/>
      <c r="WH72" s="107"/>
      <c r="WI72" s="107"/>
      <c r="WJ72" s="107"/>
      <c r="WK72" s="107"/>
      <c r="WL72" s="107"/>
      <c r="WM72" s="107"/>
      <c r="WN72" s="107"/>
      <c r="WO72" s="107"/>
      <c r="WP72" s="107"/>
      <c r="WQ72" s="107"/>
      <c r="WR72" s="107"/>
      <c r="WS72" s="107"/>
      <c r="WT72" s="107"/>
      <c r="WU72" s="107"/>
      <c r="WV72" s="107"/>
      <c r="WW72" s="107"/>
      <c r="WX72" s="107"/>
      <c r="WY72" s="107"/>
      <c r="WZ72" s="107"/>
      <c r="XA72" s="107"/>
      <c r="XB72" s="107"/>
      <c r="XC72" s="107"/>
      <c r="XD72" s="107"/>
      <c r="XE72" s="107"/>
      <c r="XF72" s="107"/>
      <c r="XG72" s="107"/>
      <c r="XH72" s="107"/>
      <c r="XI72" s="107"/>
      <c r="XJ72" s="107"/>
      <c r="XK72" s="107"/>
      <c r="XL72" s="107"/>
      <c r="XM72" s="107"/>
      <c r="XN72" s="107"/>
      <c r="XO72" s="107"/>
      <c r="XP72" s="107"/>
      <c r="XQ72" s="107"/>
      <c r="XR72" s="107"/>
      <c r="XS72" s="107"/>
      <c r="XT72" s="107"/>
      <c r="XU72" s="107"/>
      <c r="XV72" s="107"/>
      <c r="XW72" s="107"/>
      <c r="XX72" s="107"/>
      <c r="XY72" s="107"/>
      <c r="XZ72" s="107"/>
      <c r="YA72" s="107"/>
      <c r="YB72" s="107"/>
      <c r="YC72" s="107"/>
      <c r="YD72" s="107"/>
      <c r="YE72" s="107"/>
      <c r="YF72" s="107"/>
      <c r="YG72" s="107"/>
      <c r="YH72" s="107"/>
      <c r="YI72" s="107"/>
      <c r="YJ72" s="107"/>
      <c r="YK72" s="107"/>
      <c r="YL72" s="107"/>
      <c r="YM72" s="107"/>
      <c r="YN72" s="107"/>
      <c r="YO72" s="107"/>
      <c r="YP72" s="107"/>
      <c r="YQ72" s="107"/>
      <c r="YR72" s="107"/>
      <c r="YS72" s="107"/>
      <c r="YT72" s="107"/>
      <c r="YU72" s="107"/>
      <c r="YV72" s="107"/>
      <c r="YW72" s="107"/>
      <c r="YX72" s="107"/>
      <c r="YY72" s="107"/>
      <c r="YZ72" s="107"/>
      <c r="ZA72" s="107"/>
      <c r="ZB72" s="107"/>
      <c r="ZC72" s="107"/>
      <c r="ZD72" s="107"/>
      <c r="ZE72" s="107"/>
      <c r="ZF72" s="107"/>
      <c r="ZG72" s="107"/>
      <c r="ZH72" s="107"/>
      <c r="ZI72" s="107"/>
      <c r="ZJ72" s="107"/>
      <c r="ZK72" s="107"/>
      <c r="ZL72" s="107"/>
      <c r="ZM72" s="107"/>
      <c r="ZN72" s="107"/>
      <c r="ZO72" s="107"/>
      <c r="ZP72" s="107"/>
      <c r="ZQ72" s="107"/>
      <c r="ZR72" s="107"/>
      <c r="ZS72" s="107"/>
      <c r="ZT72" s="107"/>
      <c r="ZU72" s="107"/>
      <c r="ZV72" s="107"/>
      <c r="ZW72" s="107"/>
      <c r="ZX72" s="107"/>
      <c r="ZY72" s="107"/>
      <c r="ZZ72" s="107"/>
      <c r="AAA72" s="107"/>
      <c r="AAB72" s="107"/>
      <c r="AAC72" s="107"/>
      <c r="AAD72" s="107"/>
      <c r="AAE72" s="107"/>
      <c r="AAF72" s="107"/>
      <c r="AAG72" s="107"/>
      <c r="AAH72" s="107"/>
      <c r="AAI72" s="107"/>
      <c r="AAJ72" s="107"/>
      <c r="AAK72" s="107"/>
      <c r="AAL72" s="107"/>
      <c r="AAM72" s="107"/>
      <c r="AAN72" s="107"/>
      <c r="AAO72" s="107"/>
      <c r="AAP72" s="107"/>
      <c r="AAQ72" s="107"/>
      <c r="AAR72" s="107"/>
      <c r="AAS72" s="107"/>
      <c r="AAT72" s="107"/>
      <c r="AAU72" s="107"/>
      <c r="AAV72" s="107"/>
      <c r="AAW72" s="107"/>
      <c r="AAX72" s="107"/>
      <c r="AAY72" s="107"/>
      <c r="AAZ72" s="107"/>
      <c r="ABA72" s="107"/>
      <c r="ABB72" s="107"/>
      <c r="ABC72" s="107"/>
      <c r="ABD72" s="107"/>
      <c r="ABE72" s="107"/>
      <c r="ABF72" s="107"/>
      <c r="ABG72" s="107"/>
      <c r="ABH72" s="107"/>
      <c r="ABI72" s="107"/>
      <c r="ABJ72" s="107"/>
      <c r="ABK72" s="107"/>
      <c r="ABL72" s="107"/>
      <c r="ABM72" s="107"/>
      <c r="ABN72" s="107"/>
      <c r="ABO72" s="107"/>
      <c r="ABP72" s="107"/>
      <c r="ABQ72" s="107"/>
      <c r="ABR72" s="107"/>
      <c r="ABS72" s="107"/>
      <c r="ABT72" s="107"/>
      <c r="ABU72" s="107"/>
      <c r="ABV72" s="107"/>
      <c r="ABW72" s="107"/>
      <c r="ABX72" s="107"/>
      <c r="ABY72" s="107"/>
      <c r="ABZ72" s="107"/>
      <c r="ACA72" s="107"/>
      <c r="ACB72" s="107"/>
      <c r="ACC72" s="107"/>
      <c r="ACD72" s="107"/>
      <c r="ACE72" s="107"/>
      <c r="ACF72" s="107"/>
      <c r="ACG72" s="107"/>
      <c r="ACH72" s="107"/>
      <c r="ACI72" s="107"/>
      <c r="ACJ72" s="107"/>
      <c r="ACK72" s="107"/>
      <c r="ACL72" s="107"/>
      <c r="ACM72" s="107"/>
      <c r="ACN72" s="107"/>
      <c r="ACO72" s="107"/>
      <c r="ACP72" s="107"/>
      <c r="ACQ72" s="107"/>
      <c r="ACR72" s="107"/>
      <c r="ACS72" s="107"/>
      <c r="ACT72" s="107"/>
      <c r="ACU72" s="107"/>
      <c r="ACV72" s="107"/>
      <c r="ACW72" s="107"/>
      <c r="ACX72" s="107"/>
      <c r="ACY72" s="107"/>
      <c r="ACZ72" s="107"/>
      <c r="ADA72" s="107"/>
      <c r="ADB72" s="107"/>
      <c r="ADC72" s="107"/>
      <c r="ADD72" s="107"/>
      <c r="ADE72" s="107"/>
      <c r="ADF72" s="107"/>
      <c r="ADG72" s="107"/>
      <c r="ADH72" s="107"/>
      <c r="ADI72" s="107"/>
      <c r="ADJ72" s="107"/>
      <c r="ADK72" s="107"/>
      <c r="ADL72" s="107"/>
      <c r="ADM72" s="107"/>
      <c r="ADN72" s="107"/>
      <c r="ADO72" s="107"/>
      <c r="ADP72" s="107"/>
      <c r="ADQ72" s="107"/>
      <c r="ADR72" s="107"/>
      <c r="ADS72" s="107"/>
      <c r="ADT72" s="107"/>
      <c r="ADU72" s="107"/>
      <c r="ADV72" s="107"/>
      <c r="ADW72" s="107"/>
      <c r="ADX72" s="107"/>
      <c r="ADY72" s="107"/>
      <c r="ADZ72" s="107"/>
      <c r="AEA72" s="107"/>
      <c r="AEB72" s="107"/>
      <c r="AEC72" s="107"/>
      <c r="AED72" s="107"/>
      <c r="AEE72" s="107"/>
      <c r="AEF72" s="107"/>
      <c r="AEG72" s="107"/>
      <c r="AEH72" s="107"/>
      <c r="AEI72" s="107"/>
      <c r="AEJ72" s="107"/>
      <c r="AEK72" s="107"/>
      <c r="AEL72" s="107"/>
      <c r="AEM72" s="107"/>
      <c r="AEN72" s="107"/>
      <c r="AEO72" s="107"/>
      <c r="AEP72" s="107"/>
      <c r="AEQ72" s="107"/>
      <c r="AER72" s="107"/>
      <c r="AES72" s="107"/>
      <c r="AET72" s="107"/>
      <c r="AEU72" s="107"/>
      <c r="AEV72" s="107"/>
      <c r="AEW72" s="107"/>
      <c r="AEX72" s="107"/>
      <c r="AEY72" s="107"/>
      <c r="AEZ72" s="107"/>
      <c r="AFA72" s="107"/>
      <c r="AFB72" s="107"/>
      <c r="AFC72" s="107"/>
      <c r="AFD72" s="107"/>
      <c r="AFE72" s="107"/>
      <c r="AFF72" s="107"/>
      <c r="AFG72" s="107"/>
      <c r="AFH72" s="107"/>
      <c r="AFI72" s="107"/>
      <c r="AFJ72" s="107"/>
      <c r="AFK72" s="107"/>
      <c r="AFL72" s="107"/>
      <c r="AFM72" s="107"/>
      <c r="AFN72" s="107"/>
      <c r="AFO72" s="107"/>
      <c r="AFP72" s="107"/>
      <c r="AFQ72" s="107"/>
      <c r="AFR72" s="107"/>
      <c r="AFS72" s="107"/>
      <c r="AFT72" s="107"/>
      <c r="AFU72" s="107"/>
      <c r="AFV72" s="107"/>
      <c r="AFW72" s="107"/>
      <c r="AFX72" s="107"/>
      <c r="AFY72" s="107"/>
      <c r="AFZ72" s="107"/>
      <c r="AGA72" s="107"/>
      <c r="AGB72" s="107"/>
      <c r="AGC72" s="107"/>
      <c r="AGD72" s="107"/>
      <c r="AGE72" s="107"/>
      <c r="AGF72" s="107"/>
      <c r="AGG72" s="107"/>
      <c r="AGH72" s="107"/>
      <c r="AGI72" s="107"/>
      <c r="AGJ72" s="107"/>
      <c r="AGK72" s="107"/>
      <c r="AGL72" s="107"/>
      <c r="AGM72" s="107"/>
      <c r="AGN72" s="107"/>
      <c r="AGO72" s="107"/>
      <c r="AGP72" s="107"/>
      <c r="AGQ72" s="107"/>
      <c r="AGR72" s="107"/>
      <c r="AGS72" s="107"/>
      <c r="AGT72" s="107"/>
      <c r="AGU72" s="107"/>
      <c r="AGV72" s="107"/>
      <c r="AGW72" s="107"/>
      <c r="AGX72" s="107"/>
      <c r="AGY72" s="107"/>
      <c r="AGZ72" s="107"/>
      <c r="AHA72" s="107"/>
      <c r="AHB72" s="107"/>
      <c r="AHC72" s="107"/>
      <c r="AHD72" s="107"/>
      <c r="AHE72" s="107"/>
      <c r="AHF72" s="107"/>
      <c r="AHG72" s="107"/>
      <c r="AHH72" s="107"/>
      <c r="AHI72" s="107"/>
      <c r="AHJ72" s="107"/>
      <c r="AHK72" s="107"/>
      <c r="AHL72" s="107"/>
      <c r="AHM72" s="107"/>
      <c r="AHN72" s="107"/>
      <c r="AHO72" s="107"/>
      <c r="AHP72" s="107"/>
      <c r="AHQ72" s="107"/>
      <c r="AHR72" s="107"/>
      <c r="AHS72" s="107"/>
      <c r="AHT72" s="107"/>
      <c r="AHU72" s="107"/>
      <c r="AHV72" s="107"/>
      <c r="AHW72" s="107"/>
      <c r="AHX72" s="107"/>
      <c r="AHY72" s="107"/>
      <c r="AHZ72" s="107"/>
      <c r="AIA72" s="107"/>
      <c r="AIB72" s="107"/>
      <c r="AIC72" s="107"/>
      <c r="AID72" s="107"/>
      <c r="AIE72" s="107"/>
      <c r="AIF72" s="107"/>
      <c r="AIG72" s="107"/>
      <c r="AIH72" s="107"/>
      <c r="AII72" s="107"/>
      <c r="AIJ72" s="107"/>
      <c r="AIK72" s="107"/>
      <c r="AIL72" s="107"/>
      <c r="AIM72" s="107"/>
      <c r="AIN72" s="107"/>
      <c r="AIO72" s="107"/>
      <c r="AIP72" s="107"/>
      <c r="AIQ72" s="107"/>
      <c r="AIR72" s="107"/>
      <c r="AIS72" s="107"/>
      <c r="AIT72" s="107"/>
      <c r="AIU72" s="107"/>
      <c r="AIV72" s="107"/>
      <c r="AIW72" s="107"/>
      <c r="AIX72" s="107"/>
      <c r="AIY72" s="107"/>
      <c r="AIZ72" s="107"/>
      <c r="AJA72" s="107"/>
      <c r="AJB72" s="107"/>
      <c r="AJC72" s="107"/>
      <c r="AJD72" s="107"/>
      <c r="AJE72" s="107"/>
      <c r="AJF72" s="107"/>
      <c r="AJG72" s="107"/>
      <c r="AJH72" s="107"/>
      <c r="AJI72" s="107"/>
      <c r="AJJ72" s="107"/>
      <c r="AJK72" s="107"/>
      <c r="AJL72" s="107"/>
      <c r="AJM72" s="107"/>
      <c r="AJN72" s="107"/>
      <c r="AJO72" s="107"/>
      <c r="AJP72" s="107"/>
      <c r="AJQ72" s="107"/>
      <c r="AJR72" s="107"/>
      <c r="AJS72" s="107"/>
      <c r="AJT72" s="107"/>
      <c r="AJU72" s="107"/>
      <c r="AJV72" s="107"/>
      <c r="AJW72" s="107"/>
      <c r="AJX72" s="107"/>
      <c r="AJY72" s="107"/>
      <c r="AJZ72" s="107"/>
      <c r="AKA72" s="107"/>
      <c r="AKB72" s="107"/>
      <c r="AKC72" s="107"/>
      <c r="AKD72" s="107"/>
      <c r="AKE72" s="107"/>
      <c r="AKF72" s="107"/>
      <c r="AKG72" s="107"/>
      <c r="AKH72" s="107"/>
      <c r="AKI72" s="107"/>
      <c r="AKJ72" s="107"/>
      <c r="AKK72" s="107"/>
      <c r="AKL72" s="107"/>
      <c r="AKM72" s="107"/>
      <c r="AKN72" s="107"/>
      <c r="AKO72" s="107"/>
      <c r="AKP72" s="107"/>
      <c r="AKQ72" s="107"/>
      <c r="AKR72" s="107"/>
      <c r="AKS72" s="107"/>
      <c r="AKT72" s="107"/>
      <c r="AKU72" s="107"/>
      <c r="AKV72" s="107"/>
      <c r="AKW72" s="107"/>
      <c r="AKX72" s="107"/>
      <c r="AKY72" s="107"/>
      <c r="AKZ72" s="107"/>
      <c r="ALA72" s="107"/>
      <c r="ALB72" s="107"/>
      <c r="ALC72" s="107"/>
      <c r="ALD72" s="107"/>
      <c r="ALE72" s="107"/>
      <c r="ALF72" s="107"/>
      <c r="ALG72" s="107"/>
      <c r="ALH72" s="107"/>
      <c r="ALI72" s="107"/>
      <c r="ALJ72" s="107"/>
      <c r="ALK72" s="107"/>
      <c r="ALL72" s="107"/>
      <c r="ALM72" s="107"/>
      <c r="ALN72" s="107"/>
      <c r="ALO72" s="107"/>
      <c r="ALP72" s="107"/>
      <c r="ALQ72" s="107"/>
      <c r="ALR72" s="107"/>
      <c r="ALS72" s="107"/>
      <c r="ALT72" s="107"/>
      <c r="ALU72" s="107"/>
      <c r="ALV72" s="107"/>
      <c r="ALW72" s="107"/>
      <c r="ALX72" s="107"/>
      <c r="ALY72" s="107"/>
      <c r="ALZ72" s="107"/>
      <c r="AMA72" s="107"/>
      <c r="AMB72" s="107"/>
      <c r="AMC72" s="107"/>
      <c r="AMD72" s="107"/>
      <c r="AME72" s="107"/>
      <c r="AMF72" s="107"/>
      <c r="AMG72" s="107"/>
      <c r="AMH72" s="107"/>
      <c r="AMI72" s="107"/>
      <c r="AMJ72" s="107"/>
      <c r="AMK72" s="107"/>
      <c r="AML72" s="107"/>
      <c r="AMM72" s="107"/>
      <c r="AMN72" s="107"/>
      <c r="AMO72" s="107"/>
      <c r="AMP72" s="107"/>
      <c r="AMQ72" s="107"/>
      <c r="AMR72" s="107"/>
      <c r="AMS72" s="107"/>
      <c r="AMT72" s="107"/>
      <c r="AMU72" s="107"/>
      <c r="AMV72" s="107"/>
      <c r="AMW72" s="107"/>
      <c r="AMX72" s="107"/>
      <c r="AMY72" s="107"/>
      <c r="AMZ72" s="107"/>
      <c r="ANA72" s="107"/>
      <c r="ANB72" s="107"/>
      <c r="ANC72" s="107"/>
      <c r="AND72" s="107"/>
      <c r="ANE72" s="107"/>
      <c r="ANF72" s="107"/>
      <c r="ANG72" s="107"/>
      <c r="ANH72" s="107"/>
      <c r="ANI72" s="107"/>
      <c r="ANJ72" s="107"/>
      <c r="ANK72" s="107"/>
      <c r="ANL72" s="107"/>
      <c r="ANM72" s="107"/>
      <c r="ANN72" s="107"/>
      <c r="ANO72" s="107"/>
      <c r="ANP72" s="107"/>
      <c r="ANQ72" s="107"/>
      <c r="ANR72" s="107"/>
      <c r="ANS72" s="107"/>
      <c r="ANT72" s="107"/>
      <c r="ANU72" s="107"/>
      <c r="ANV72" s="107"/>
      <c r="ANW72" s="107"/>
      <c r="ANX72" s="107"/>
      <c r="ANY72" s="107"/>
      <c r="ANZ72" s="107"/>
      <c r="AOA72" s="107"/>
      <c r="AOB72" s="107"/>
      <c r="AOC72" s="107"/>
      <c r="AOD72" s="107"/>
      <c r="AOE72" s="107"/>
      <c r="AOF72" s="107"/>
      <c r="AOG72" s="107"/>
      <c r="AOH72" s="107"/>
      <c r="AOI72" s="107"/>
      <c r="AOJ72" s="107"/>
      <c r="AOK72" s="107"/>
      <c r="AOL72" s="107"/>
      <c r="AOM72" s="107"/>
      <c r="AON72" s="107"/>
      <c r="AOO72" s="107"/>
      <c r="AOP72" s="107"/>
      <c r="AOQ72" s="107"/>
      <c r="AOR72" s="107"/>
      <c r="AOS72" s="107"/>
      <c r="AOT72" s="107"/>
      <c r="AOU72" s="107"/>
      <c r="AOV72" s="107"/>
      <c r="AOW72" s="107"/>
      <c r="AOX72" s="107"/>
      <c r="AOY72" s="107"/>
      <c r="AOZ72" s="107"/>
      <c r="APA72" s="107"/>
      <c r="APB72" s="107"/>
      <c r="APC72" s="107"/>
      <c r="APD72" s="107"/>
      <c r="APE72" s="107"/>
      <c r="APF72" s="107"/>
      <c r="APG72" s="107"/>
      <c r="APH72" s="107"/>
      <c r="API72" s="107"/>
      <c r="APJ72" s="107"/>
      <c r="APK72" s="107"/>
      <c r="APL72" s="107"/>
      <c r="APM72" s="107"/>
      <c r="APN72" s="107"/>
      <c r="APO72" s="107"/>
      <c r="APP72" s="107"/>
      <c r="APQ72" s="107"/>
      <c r="APR72" s="107"/>
      <c r="APS72" s="107"/>
      <c r="APT72" s="107"/>
      <c r="APU72" s="107"/>
      <c r="APV72" s="107"/>
      <c r="APW72" s="107"/>
      <c r="APX72" s="107"/>
      <c r="APY72" s="107"/>
      <c r="APZ72" s="107"/>
      <c r="AQA72" s="107"/>
      <c r="AQB72" s="107"/>
      <c r="AQC72" s="107"/>
      <c r="AQD72" s="107"/>
      <c r="AQE72" s="107"/>
      <c r="AQF72" s="107"/>
      <c r="AQG72" s="107"/>
      <c r="AQH72" s="107"/>
      <c r="AQI72" s="107"/>
      <c r="AQJ72" s="107"/>
      <c r="AQK72" s="107"/>
      <c r="AQL72" s="107"/>
      <c r="AQM72" s="107"/>
      <c r="AQN72" s="107"/>
      <c r="AQO72" s="107"/>
      <c r="AQP72" s="107"/>
      <c r="AQQ72" s="107"/>
      <c r="AQR72" s="107"/>
      <c r="AQS72" s="107"/>
      <c r="AQT72" s="107"/>
      <c r="AQU72" s="107"/>
      <c r="AQV72" s="107"/>
      <c r="AQW72" s="107"/>
      <c r="AQX72" s="107"/>
      <c r="AQY72" s="107"/>
      <c r="AQZ72" s="107"/>
      <c r="ARA72" s="107"/>
      <c r="ARB72" s="107"/>
      <c r="ARC72" s="107"/>
      <c r="ARD72" s="107"/>
      <c r="ARE72" s="107"/>
      <c r="ARF72" s="107"/>
      <c r="ARG72" s="107"/>
      <c r="ARH72" s="107"/>
      <c r="ARI72" s="107"/>
      <c r="ARJ72" s="107"/>
      <c r="ARK72" s="107"/>
      <c r="ARL72" s="107"/>
      <c r="ARM72" s="107"/>
      <c r="ARN72" s="107"/>
      <c r="ARO72" s="107"/>
      <c r="ARP72" s="107"/>
      <c r="ARQ72" s="107"/>
      <c r="ARR72" s="107"/>
      <c r="ARS72" s="107"/>
      <c r="ART72" s="107"/>
      <c r="ARU72" s="107"/>
      <c r="ARV72" s="107"/>
      <c r="ARW72" s="107"/>
      <c r="ARX72" s="107"/>
      <c r="ARY72" s="107"/>
      <c r="ARZ72" s="107"/>
      <c r="ASA72" s="107"/>
      <c r="ASB72" s="107"/>
      <c r="ASC72" s="107"/>
      <c r="ASD72" s="107"/>
      <c r="ASE72" s="107"/>
      <c r="ASF72" s="107"/>
      <c r="ASG72" s="107"/>
      <c r="ASH72" s="107"/>
      <c r="ASI72" s="107"/>
      <c r="ASJ72" s="107"/>
      <c r="ASK72" s="107"/>
      <c r="ASL72" s="107"/>
      <c r="ASM72" s="107"/>
      <c r="ASN72" s="107"/>
      <c r="ASO72" s="107"/>
      <c r="ASP72" s="107"/>
      <c r="ASQ72" s="107"/>
      <c r="ASR72" s="107"/>
      <c r="ASS72" s="107"/>
      <c r="AST72" s="107"/>
      <c r="ASU72" s="107"/>
      <c r="ASV72" s="107"/>
      <c r="ASW72" s="107"/>
      <c r="ASX72" s="107"/>
      <c r="ASY72" s="107"/>
      <c r="ASZ72" s="107"/>
      <c r="ATA72" s="107"/>
      <c r="ATB72" s="107"/>
      <c r="ATC72" s="107"/>
      <c r="ATD72" s="107"/>
      <c r="ATE72" s="107"/>
      <c r="ATF72" s="107"/>
      <c r="ATG72" s="107"/>
      <c r="ATH72" s="107"/>
      <c r="ATI72" s="107"/>
      <c r="ATJ72" s="107"/>
      <c r="ATK72" s="107"/>
      <c r="ATL72" s="107"/>
      <c r="ATM72" s="107"/>
      <c r="ATN72" s="107"/>
      <c r="ATO72" s="107"/>
      <c r="ATP72" s="107"/>
      <c r="ATQ72" s="107"/>
      <c r="ATR72" s="107"/>
      <c r="ATS72" s="107"/>
      <c r="ATT72" s="107"/>
      <c r="ATU72" s="107"/>
      <c r="ATV72" s="107"/>
      <c r="ATW72" s="107"/>
      <c r="ATX72" s="107"/>
      <c r="ATY72" s="107"/>
      <c r="ATZ72" s="107"/>
      <c r="AUA72" s="107"/>
      <c r="AUB72" s="107"/>
      <c r="AUC72" s="107"/>
      <c r="AUD72" s="107"/>
      <c r="AUE72" s="107"/>
      <c r="AUF72" s="107"/>
      <c r="AUG72" s="107"/>
      <c r="AUH72" s="107"/>
      <c r="AUI72" s="107"/>
      <c r="AUJ72" s="107"/>
      <c r="AUK72" s="107"/>
      <c r="AUL72" s="107"/>
      <c r="AUM72" s="107"/>
      <c r="AUN72" s="107"/>
      <c r="AUO72" s="107"/>
      <c r="AUP72" s="107"/>
      <c r="AUQ72" s="107"/>
      <c r="AUR72" s="107"/>
      <c r="AUS72" s="107"/>
      <c r="AUT72" s="107"/>
      <c r="AUU72" s="107"/>
      <c r="AUV72" s="107"/>
      <c r="AUW72" s="107"/>
      <c r="AUX72" s="107"/>
      <c r="AUY72" s="107"/>
      <c r="AUZ72" s="107"/>
      <c r="AVA72" s="107"/>
      <c r="AVB72" s="107"/>
      <c r="AVC72" s="107"/>
      <c r="AVD72" s="107"/>
      <c r="AVE72" s="107"/>
      <c r="AVF72" s="107"/>
      <c r="AVG72" s="107"/>
      <c r="AVH72" s="107"/>
      <c r="AVI72" s="107"/>
      <c r="AVJ72" s="107"/>
      <c r="AVK72" s="107"/>
      <c r="AVL72" s="107"/>
      <c r="AVM72" s="107"/>
      <c r="AVN72" s="107"/>
      <c r="AVO72" s="107"/>
      <c r="AVP72" s="107"/>
      <c r="AVQ72" s="107"/>
      <c r="AVR72" s="107"/>
      <c r="AVS72" s="107"/>
      <c r="AVT72" s="107"/>
      <c r="AVU72" s="107"/>
      <c r="AVV72" s="107"/>
      <c r="AVW72" s="107"/>
      <c r="AVX72" s="107"/>
      <c r="AVY72" s="107"/>
      <c r="AVZ72" s="107"/>
      <c r="AWA72" s="107"/>
      <c r="AWB72" s="107"/>
      <c r="AWC72" s="107"/>
      <c r="AWD72" s="107"/>
      <c r="AWE72" s="107"/>
      <c r="AWF72" s="107"/>
      <c r="AWG72" s="107"/>
      <c r="AWH72" s="107"/>
      <c r="AWI72" s="107"/>
      <c r="AWJ72" s="107"/>
      <c r="AWK72" s="107"/>
      <c r="AWL72" s="107"/>
      <c r="AWM72" s="107"/>
      <c r="AWN72" s="107"/>
      <c r="AWO72" s="107"/>
      <c r="AWP72" s="107"/>
      <c r="AWQ72" s="107"/>
      <c r="AWR72" s="107"/>
      <c r="AWS72" s="107"/>
      <c r="AWT72" s="107"/>
      <c r="AWU72" s="107"/>
      <c r="AWV72" s="107"/>
      <c r="AWW72" s="107"/>
      <c r="AWX72" s="107"/>
      <c r="AWY72" s="107"/>
      <c r="AWZ72" s="107"/>
      <c r="AXA72" s="107"/>
      <c r="AXB72" s="107"/>
      <c r="AXC72" s="107"/>
      <c r="AXD72" s="107"/>
      <c r="AXE72" s="107"/>
      <c r="AXF72" s="107"/>
      <c r="AXG72" s="107"/>
      <c r="AXH72" s="107"/>
      <c r="AXI72" s="107"/>
      <c r="AXJ72" s="107"/>
      <c r="AXK72" s="107"/>
      <c r="AXL72" s="107"/>
      <c r="AXM72" s="107"/>
      <c r="AXN72" s="107"/>
      <c r="AXO72" s="107"/>
      <c r="AXP72" s="107"/>
      <c r="AXQ72" s="107"/>
      <c r="AXR72" s="107"/>
      <c r="AXS72" s="107"/>
      <c r="AXT72" s="107"/>
      <c r="AXU72" s="107"/>
      <c r="AXV72" s="107"/>
      <c r="AXW72" s="107"/>
      <c r="AXX72" s="107"/>
      <c r="AXY72" s="107"/>
      <c r="AXZ72" s="107"/>
      <c r="AYA72" s="107"/>
      <c r="AYB72" s="107"/>
      <c r="AYC72" s="107"/>
      <c r="AYD72" s="107"/>
      <c r="AYE72" s="107"/>
      <c r="AYF72" s="107"/>
      <c r="AYG72" s="107"/>
      <c r="AYH72" s="107"/>
      <c r="AYI72" s="107"/>
      <c r="AYJ72" s="107"/>
      <c r="AYK72" s="107"/>
      <c r="AYL72" s="107"/>
      <c r="AYM72" s="107"/>
      <c r="AYN72" s="107"/>
      <c r="AYO72" s="107"/>
      <c r="AYP72" s="107"/>
      <c r="AYQ72" s="107"/>
      <c r="AYR72" s="107"/>
      <c r="AYS72" s="107"/>
      <c r="AYT72" s="107"/>
      <c r="AYU72" s="107"/>
      <c r="AYV72" s="107"/>
      <c r="AYW72" s="107"/>
      <c r="AYX72" s="107"/>
      <c r="AYY72" s="107"/>
      <c r="AYZ72" s="107"/>
      <c r="AZA72" s="107"/>
      <c r="AZB72" s="107"/>
      <c r="AZC72" s="107"/>
      <c r="AZD72" s="107"/>
      <c r="AZE72" s="107"/>
      <c r="AZF72" s="107"/>
      <c r="AZG72" s="107"/>
      <c r="AZH72" s="107"/>
      <c r="AZI72" s="107"/>
      <c r="AZJ72" s="107"/>
      <c r="AZK72" s="107"/>
      <c r="AZL72" s="107"/>
      <c r="AZM72" s="107"/>
      <c r="AZN72" s="107"/>
      <c r="AZO72" s="107"/>
      <c r="AZP72" s="107"/>
      <c r="AZQ72" s="107"/>
      <c r="AZR72" s="107"/>
      <c r="AZS72" s="107"/>
      <c r="AZT72" s="107"/>
      <c r="AZU72" s="107"/>
      <c r="AZV72" s="107"/>
      <c r="AZW72" s="107"/>
      <c r="AZX72" s="107"/>
      <c r="AZY72" s="107"/>
      <c r="AZZ72" s="107"/>
      <c r="BAA72" s="107"/>
      <c r="BAB72" s="107"/>
      <c r="BAC72" s="107"/>
      <c r="BAD72" s="107"/>
      <c r="BAE72" s="107"/>
      <c r="BAF72" s="107"/>
      <c r="BAG72" s="107"/>
      <c r="BAH72" s="107"/>
      <c r="BAI72" s="107"/>
      <c r="BAJ72" s="107"/>
      <c r="BAK72" s="107"/>
      <c r="BAL72" s="107"/>
      <c r="BAM72" s="107"/>
      <c r="BAN72" s="107"/>
      <c r="BAO72" s="107"/>
      <c r="BAP72" s="107"/>
      <c r="BAQ72" s="107"/>
      <c r="BAR72" s="107"/>
      <c r="BAS72" s="107"/>
      <c r="BAT72" s="107"/>
      <c r="BAU72" s="107"/>
      <c r="BAV72" s="107"/>
      <c r="BAW72" s="107"/>
      <c r="BAX72" s="107"/>
      <c r="BAY72" s="107"/>
      <c r="BAZ72" s="107"/>
      <c r="BBA72" s="107"/>
      <c r="BBB72" s="107"/>
      <c r="BBC72" s="107"/>
      <c r="BBD72" s="107"/>
      <c r="BBE72" s="107"/>
      <c r="BBF72" s="107"/>
      <c r="BBG72" s="107"/>
      <c r="BBH72" s="107"/>
      <c r="BBI72" s="107"/>
      <c r="BBJ72" s="107"/>
      <c r="BBK72" s="107"/>
      <c r="BBL72" s="107"/>
      <c r="BBM72" s="107"/>
      <c r="BBN72" s="107"/>
      <c r="BBO72" s="107"/>
      <c r="BBP72" s="107"/>
      <c r="BBQ72" s="107"/>
      <c r="BBR72" s="107"/>
      <c r="BBS72" s="107"/>
      <c r="BBT72" s="107"/>
      <c r="BBU72" s="107"/>
      <c r="BBV72" s="107"/>
      <c r="BBW72" s="107"/>
      <c r="BBX72" s="107"/>
      <c r="BBY72" s="107"/>
      <c r="BBZ72" s="107"/>
      <c r="BCA72" s="107"/>
      <c r="BCB72" s="107"/>
      <c r="BCC72" s="107"/>
      <c r="BCD72" s="107"/>
      <c r="BCE72" s="107"/>
      <c r="BCF72" s="107"/>
      <c r="BCG72" s="107"/>
      <c r="BCH72" s="107"/>
      <c r="BCI72" s="107"/>
      <c r="BCJ72" s="107"/>
      <c r="BCK72" s="107"/>
      <c r="BCL72" s="107"/>
      <c r="BCM72" s="107"/>
      <c r="BCN72" s="107"/>
      <c r="BCO72" s="107"/>
      <c r="BCP72" s="107"/>
      <c r="BCQ72" s="107"/>
      <c r="BCR72" s="107"/>
      <c r="BCS72" s="107"/>
      <c r="BCT72" s="107"/>
      <c r="BCU72" s="107"/>
      <c r="BCV72" s="107"/>
      <c r="BCW72" s="107"/>
      <c r="BCX72" s="107"/>
      <c r="BCY72" s="107"/>
      <c r="BCZ72" s="107"/>
      <c r="BDA72" s="107"/>
      <c r="BDB72" s="107"/>
      <c r="BDC72" s="107"/>
      <c r="BDD72" s="107"/>
      <c r="BDE72" s="107"/>
      <c r="BDF72" s="107"/>
      <c r="BDG72" s="107"/>
      <c r="BDH72" s="107"/>
      <c r="BDI72" s="107"/>
      <c r="BDJ72" s="107"/>
      <c r="BDK72" s="107"/>
      <c r="BDL72" s="107"/>
      <c r="BDM72" s="107"/>
      <c r="BDN72" s="107"/>
      <c r="BDO72" s="107"/>
      <c r="BDP72" s="107"/>
      <c r="BDQ72" s="107"/>
      <c r="BDR72" s="107"/>
      <c r="BDS72" s="107"/>
      <c r="BDT72" s="107"/>
      <c r="BDU72" s="107"/>
      <c r="BDV72" s="107"/>
      <c r="BDW72" s="107"/>
      <c r="BDX72" s="107"/>
      <c r="BDY72" s="107"/>
      <c r="BDZ72" s="107"/>
      <c r="BEA72" s="107"/>
      <c r="BEB72" s="107"/>
      <c r="BEC72" s="107"/>
      <c r="BED72" s="107"/>
      <c r="BEE72" s="107"/>
      <c r="BEF72" s="107"/>
      <c r="BEG72" s="107"/>
      <c r="BEH72" s="107"/>
      <c r="BEI72" s="107"/>
      <c r="BEJ72" s="107"/>
      <c r="BEK72" s="107"/>
      <c r="BEL72" s="107"/>
      <c r="BEM72" s="107"/>
      <c r="BEN72" s="107"/>
      <c r="BEO72" s="107"/>
      <c r="BEP72" s="107"/>
      <c r="BEQ72" s="107"/>
      <c r="BER72" s="107"/>
      <c r="BES72" s="107"/>
      <c r="BET72" s="107"/>
      <c r="BEU72" s="107"/>
      <c r="BEV72" s="107"/>
      <c r="BEW72" s="107"/>
      <c r="BEX72" s="107"/>
      <c r="BEY72" s="107"/>
      <c r="BEZ72" s="107"/>
      <c r="BFA72" s="107"/>
      <c r="BFB72" s="107"/>
      <c r="BFC72" s="107"/>
      <c r="BFD72" s="107"/>
      <c r="BFE72" s="107"/>
      <c r="BFF72" s="107"/>
      <c r="BFG72" s="107"/>
      <c r="BFH72" s="107"/>
      <c r="BFI72" s="107"/>
      <c r="BFJ72" s="107"/>
      <c r="BFK72" s="107"/>
      <c r="BFL72" s="107"/>
      <c r="BFM72" s="107"/>
      <c r="BFN72" s="107"/>
      <c r="BFO72" s="107"/>
      <c r="BFP72" s="107"/>
      <c r="BFQ72" s="107"/>
      <c r="BFR72" s="107"/>
      <c r="BFS72" s="107"/>
      <c r="BFT72" s="107"/>
      <c r="BFU72" s="107"/>
      <c r="BFV72" s="107"/>
      <c r="BFW72" s="107"/>
      <c r="BFX72" s="107"/>
      <c r="BFY72" s="107"/>
      <c r="BFZ72" s="107"/>
      <c r="BGA72" s="107"/>
      <c r="BGB72" s="107"/>
      <c r="BGC72" s="107"/>
      <c r="BGD72" s="107"/>
      <c r="BGE72" s="107"/>
      <c r="BGF72" s="107"/>
      <c r="BGG72" s="107"/>
      <c r="BGH72" s="107"/>
      <c r="BGI72" s="107"/>
      <c r="BGJ72" s="107"/>
      <c r="BGK72" s="107"/>
      <c r="BGL72" s="107"/>
      <c r="BGM72" s="107"/>
      <c r="BGN72" s="107"/>
      <c r="BGO72" s="107"/>
      <c r="BGP72" s="107"/>
      <c r="BGQ72" s="107"/>
      <c r="BGR72" s="107"/>
      <c r="BGS72" s="107"/>
      <c r="BGT72" s="107"/>
      <c r="BGU72" s="107"/>
      <c r="BGV72" s="107"/>
      <c r="BGW72" s="107"/>
      <c r="BGX72" s="107"/>
      <c r="BGY72" s="107"/>
      <c r="BGZ72" s="107"/>
      <c r="BHA72" s="107"/>
      <c r="BHB72" s="107"/>
      <c r="BHC72" s="107"/>
      <c r="BHD72" s="107"/>
      <c r="BHE72" s="107"/>
      <c r="BHF72" s="107"/>
      <c r="BHG72" s="107"/>
      <c r="BHH72" s="107"/>
      <c r="BHI72" s="107"/>
      <c r="BHJ72" s="107"/>
      <c r="BHK72" s="107"/>
      <c r="BHL72" s="107"/>
      <c r="BHM72" s="107"/>
      <c r="BHN72" s="107"/>
      <c r="BHO72" s="107"/>
      <c r="BHP72" s="107"/>
      <c r="BHQ72" s="107"/>
      <c r="BHR72" s="107"/>
      <c r="BHS72" s="107"/>
      <c r="BHT72" s="107"/>
      <c r="BHU72" s="107"/>
      <c r="BHV72" s="107"/>
      <c r="BHW72" s="107"/>
      <c r="BHX72" s="107"/>
      <c r="BHY72" s="107"/>
      <c r="BHZ72" s="107"/>
      <c r="BIA72" s="107"/>
      <c r="BIB72" s="107"/>
      <c r="BIC72" s="107"/>
      <c r="BID72" s="107"/>
      <c r="BIE72" s="107"/>
      <c r="BIF72" s="107"/>
      <c r="BIG72" s="107"/>
      <c r="BIH72" s="107"/>
    </row>
    <row r="73" spans="1:1594" ht="38.25" x14ac:dyDescent="0.25">
      <c r="A73" s="14" t="s">
        <v>272</v>
      </c>
      <c r="B73" s="4" t="s">
        <v>23</v>
      </c>
      <c r="C73" s="5">
        <v>101619</v>
      </c>
      <c r="D73" s="4" t="s">
        <v>36</v>
      </c>
      <c r="E73" s="5" t="s">
        <v>34</v>
      </c>
      <c r="F73" s="14">
        <v>3</v>
      </c>
      <c r="G73" s="91">
        <v>261.74</v>
      </c>
      <c r="H73" s="91">
        <f t="shared" si="14"/>
        <v>785.22</v>
      </c>
      <c r="I73" s="91">
        <v>42.3</v>
      </c>
      <c r="J73" s="25">
        <f t="shared" si="15"/>
        <v>126.89999999999999</v>
      </c>
      <c r="K73" s="25">
        <f t="shared" si="18"/>
        <v>912.12</v>
      </c>
      <c r="L73" s="25">
        <f t="shared" si="19"/>
        <v>1135.5894000000001</v>
      </c>
      <c r="N73" s="68" t="s">
        <v>23</v>
      </c>
      <c r="O73" s="68" t="s">
        <v>35</v>
      </c>
      <c r="V73" s="68">
        <v>1135.56</v>
      </c>
      <c r="W73" s="56">
        <f t="shared" si="4"/>
        <v>2.9400000000123327E-2</v>
      </c>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107"/>
      <c r="DF73" s="107"/>
      <c r="DG73" s="107"/>
      <c r="DH73" s="107"/>
      <c r="DI73" s="107"/>
      <c r="DJ73" s="107"/>
      <c r="DK73" s="107"/>
      <c r="DL73" s="107"/>
      <c r="DM73" s="107"/>
      <c r="DN73" s="107"/>
      <c r="DO73" s="107"/>
      <c r="DP73" s="107"/>
      <c r="DQ73" s="107"/>
      <c r="DR73" s="107"/>
      <c r="DS73" s="107"/>
      <c r="DT73" s="107"/>
      <c r="DU73" s="107"/>
      <c r="DV73" s="107"/>
      <c r="DW73" s="107"/>
      <c r="DX73" s="107"/>
      <c r="DY73" s="107"/>
      <c r="DZ73" s="107"/>
      <c r="EA73" s="107"/>
      <c r="EB73" s="107"/>
      <c r="EC73" s="107"/>
      <c r="ED73" s="107"/>
      <c r="EE73" s="107"/>
      <c r="EF73" s="107"/>
      <c r="EG73" s="107"/>
      <c r="EH73" s="107"/>
      <c r="EI73" s="107"/>
      <c r="EJ73" s="107"/>
      <c r="EK73" s="107"/>
      <c r="EL73" s="107"/>
      <c r="EM73" s="107"/>
      <c r="EN73" s="107"/>
      <c r="EO73" s="107"/>
      <c r="EP73" s="107"/>
      <c r="EQ73" s="107"/>
      <c r="ER73" s="107"/>
      <c r="ES73" s="107"/>
      <c r="ET73" s="107"/>
      <c r="EU73" s="107"/>
      <c r="EV73" s="107"/>
      <c r="EW73" s="107"/>
      <c r="EX73" s="107"/>
      <c r="EY73" s="107"/>
      <c r="EZ73" s="107"/>
      <c r="FA73" s="107"/>
      <c r="FB73" s="107"/>
      <c r="FC73" s="107"/>
      <c r="FD73" s="107"/>
      <c r="FE73" s="107"/>
      <c r="FF73" s="107"/>
      <c r="FG73" s="107"/>
      <c r="FH73" s="107"/>
      <c r="FI73" s="107"/>
      <c r="FJ73" s="107"/>
      <c r="FK73" s="107"/>
      <c r="FL73" s="107"/>
      <c r="FM73" s="107"/>
      <c r="FN73" s="107"/>
      <c r="FO73" s="107"/>
      <c r="FP73" s="107"/>
      <c r="FQ73" s="107"/>
      <c r="FR73" s="107"/>
      <c r="FS73" s="107"/>
      <c r="FT73" s="107"/>
      <c r="FU73" s="107"/>
      <c r="FV73" s="107"/>
      <c r="FW73" s="107"/>
      <c r="FX73" s="107"/>
      <c r="FY73" s="107"/>
      <c r="FZ73" s="107"/>
      <c r="GA73" s="107"/>
      <c r="GB73" s="107"/>
      <c r="GC73" s="107"/>
      <c r="GD73" s="107"/>
      <c r="GE73" s="107"/>
      <c r="GF73" s="107"/>
      <c r="GG73" s="107"/>
      <c r="GH73" s="107"/>
      <c r="GI73" s="107"/>
      <c r="GJ73" s="107"/>
      <c r="GK73" s="107"/>
      <c r="GL73" s="107"/>
      <c r="GM73" s="107"/>
      <c r="GN73" s="107"/>
      <c r="GO73" s="107"/>
      <c r="GP73" s="107"/>
      <c r="GQ73" s="107"/>
      <c r="GR73" s="107"/>
      <c r="GS73" s="107"/>
      <c r="GT73" s="107"/>
      <c r="GU73" s="107"/>
      <c r="GV73" s="107"/>
      <c r="GW73" s="107"/>
      <c r="GX73" s="107"/>
      <c r="GY73" s="107"/>
      <c r="GZ73" s="107"/>
      <c r="HA73" s="107"/>
      <c r="HB73" s="107"/>
      <c r="HC73" s="107"/>
      <c r="HD73" s="107"/>
      <c r="HE73" s="107"/>
      <c r="HF73" s="107"/>
      <c r="HG73" s="107"/>
      <c r="HH73" s="107"/>
      <c r="HI73" s="107"/>
      <c r="HJ73" s="107"/>
      <c r="HK73" s="107"/>
      <c r="HL73" s="107"/>
      <c r="HM73" s="107"/>
      <c r="HN73" s="107"/>
      <c r="HO73" s="107"/>
      <c r="HP73" s="107"/>
      <c r="HQ73" s="107"/>
      <c r="HR73" s="107"/>
      <c r="HS73" s="107"/>
      <c r="HT73" s="107"/>
      <c r="HU73" s="107"/>
      <c r="HV73" s="107"/>
      <c r="HW73" s="107"/>
      <c r="HX73" s="107"/>
      <c r="HY73" s="107"/>
      <c r="HZ73" s="107"/>
      <c r="IA73" s="107"/>
      <c r="IB73" s="107"/>
      <c r="IC73" s="107"/>
      <c r="ID73" s="107"/>
      <c r="IE73" s="107"/>
      <c r="IF73" s="107"/>
      <c r="IG73" s="107"/>
      <c r="IH73" s="107"/>
      <c r="II73" s="107"/>
      <c r="IJ73" s="107"/>
      <c r="IK73" s="107"/>
      <c r="IL73" s="107"/>
      <c r="IM73" s="107"/>
      <c r="IN73" s="107"/>
      <c r="IO73" s="107"/>
      <c r="IP73" s="107"/>
      <c r="IQ73" s="107"/>
      <c r="IR73" s="107"/>
      <c r="IS73" s="107"/>
      <c r="IT73" s="107"/>
      <c r="IU73" s="107"/>
      <c r="IV73" s="107"/>
      <c r="IW73" s="107"/>
      <c r="IX73" s="107"/>
      <c r="IY73" s="107"/>
      <c r="IZ73" s="107"/>
      <c r="JA73" s="107"/>
      <c r="JB73" s="107"/>
      <c r="JC73" s="107"/>
      <c r="JD73" s="107"/>
      <c r="JE73" s="107"/>
      <c r="JF73" s="107"/>
      <c r="JG73" s="107"/>
      <c r="JH73" s="107"/>
      <c r="JI73" s="107"/>
      <c r="JJ73" s="107"/>
      <c r="JK73" s="107"/>
      <c r="JL73" s="107"/>
      <c r="JM73" s="107"/>
      <c r="JN73" s="107"/>
      <c r="JO73" s="107"/>
      <c r="JP73" s="107"/>
      <c r="JQ73" s="107"/>
      <c r="JR73" s="107"/>
      <c r="JS73" s="107"/>
      <c r="JT73" s="107"/>
      <c r="JU73" s="107"/>
      <c r="JV73" s="107"/>
      <c r="JW73" s="107"/>
      <c r="JX73" s="107"/>
      <c r="JY73" s="107"/>
      <c r="JZ73" s="107"/>
      <c r="KA73" s="107"/>
      <c r="KB73" s="107"/>
      <c r="KC73" s="107"/>
      <c r="KD73" s="107"/>
      <c r="KE73" s="107"/>
      <c r="KF73" s="107"/>
      <c r="KG73" s="107"/>
      <c r="KH73" s="107"/>
      <c r="KI73" s="107"/>
      <c r="KJ73" s="107"/>
      <c r="KK73" s="107"/>
      <c r="KL73" s="107"/>
      <c r="KM73" s="107"/>
      <c r="KN73" s="107"/>
      <c r="KO73" s="107"/>
      <c r="KP73" s="107"/>
      <c r="KQ73" s="107"/>
      <c r="KR73" s="107"/>
      <c r="KS73" s="107"/>
      <c r="KT73" s="107"/>
      <c r="KU73" s="107"/>
      <c r="KV73" s="107"/>
      <c r="KW73" s="107"/>
      <c r="KX73" s="107"/>
      <c r="KY73" s="107"/>
      <c r="KZ73" s="107"/>
      <c r="LA73" s="107"/>
      <c r="LB73" s="107"/>
      <c r="LC73" s="107"/>
      <c r="LD73" s="107"/>
      <c r="LE73" s="107"/>
      <c r="LF73" s="107"/>
      <c r="LG73" s="107"/>
      <c r="LH73" s="107"/>
      <c r="LI73" s="107"/>
      <c r="LJ73" s="107"/>
      <c r="LK73" s="107"/>
      <c r="LL73" s="107"/>
      <c r="LM73" s="107"/>
      <c r="LN73" s="107"/>
      <c r="LO73" s="107"/>
      <c r="LP73" s="107"/>
      <c r="LQ73" s="107"/>
      <c r="LR73" s="107"/>
      <c r="LS73" s="107"/>
      <c r="LT73" s="107"/>
      <c r="LU73" s="107"/>
      <c r="LV73" s="107"/>
      <c r="LW73" s="107"/>
      <c r="LX73" s="107"/>
      <c r="LY73" s="107"/>
      <c r="LZ73" s="107"/>
      <c r="MA73" s="107"/>
      <c r="MB73" s="107"/>
      <c r="MC73" s="107"/>
      <c r="MD73" s="107"/>
      <c r="ME73" s="107"/>
      <c r="MF73" s="107"/>
      <c r="MG73" s="107"/>
      <c r="MH73" s="107"/>
      <c r="MI73" s="107"/>
      <c r="MJ73" s="107"/>
      <c r="MK73" s="107"/>
      <c r="ML73" s="107"/>
      <c r="MM73" s="107"/>
      <c r="MN73" s="107"/>
      <c r="MO73" s="107"/>
      <c r="MP73" s="107"/>
      <c r="MQ73" s="107"/>
      <c r="MR73" s="107"/>
      <c r="MS73" s="107"/>
      <c r="MT73" s="107"/>
      <c r="MU73" s="107"/>
      <c r="MV73" s="107"/>
      <c r="MW73" s="107"/>
      <c r="MX73" s="107"/>
      <c r="MY73" s="107"/>
      <c r="MZ73" s="107"/>
      <c r="NA73" s="107"/>
      <c r="NB73" s="107"/>
      <c r="NC73" s="107"/>
      <c r="ND73" s="107"/>
      <c r="NE73" s="107"/>
      <c r="NF73" s="107"/>
      <c r="NG73" s="107"/>
      <c r="NH73" s="107"/>
      <c r="NI73" s="107"/>
      <c r="NJ73" s="107"/>
      <c r="NK73" s="107"/>
      <c r="NL73" s="107"/>
      <c r="NM73" s="107"/>
      <c r="NN73" s="107"/>
      <c r="NO73" s="107"/>
      <c r="NP73" s="107"/>
      <c r="NQ73" s="107"/>
      <c r="NR73" s="107"/>
      <c r="NS73" s="107"/>
      <c r="NT73" s="107"/>
      <c r="NU73" s="107"/>
      <c r="NV73" s="107"/>
      <c r="NW73" s="107"/>
      <c r="NX73" s="107"/>
      <c r="NY73" s="107"/>
      <c r="NZ73" s="107"/>
      <c r="OA73" s="107"/>
      <c r="OB73" s="107"/>
      <c r="OC73" s="107"/>
      <c r="OD73" s="107"/>
      <c r="OE73" s="107"/>
      <c r="OF73" s="107"/>
      <c r="OG73" s="107"/>
      <c r="OH73" s="107"/>
      <c r="OI73" s="107"/>
      <c r="OJ73" s="107"/>
      <c r="OK73" s="107"/>
      <c r="OL73" s="107"/>
      <c r="OM73" s="107"/>
      <c r="ON73" s="107"/>
      <c r="OO73" s="107"/>
      <c r="OP73" s="107"/>
      <c r="OQ73" s="107"/>
      <c r="OR73" s="107"/>
      <c r="OS73" s="107"/>
      <c r="OT73" s="107"/>
      <c r="OU73" s="107"/>
      <c r="OV73" s="107"/>
      <c r="OW73" s="107"/>
      <c r="OX73" s="107"/>
      <c r="OY73" s="107"/>
      <c r="OZ73" s="107"/>
      <c r="PA73" s="107"/>
      <c r="PB73" s="107"/>
      <c r="PC73" s="107"/>
      <c r="PD73" s="107"/>
      <c r="PE73" s="107"/>
      <c r="PF73" s="107"/>
      <c r="PG73" s="107"/>
      <c r="PH73" s="107"/>
      <c r="PI73" s="107"/>
      <c r="PJ73" s="107"/>
      <c r="PK73" s="107"/>
      <c r="PL73" s="107"/>
      <c r="PM73" s="107"/>
      <c r="PN73" s="107"/>
      <c r="PO73" s="107"/>
      <c r="PP73" s="107"/>
      <c r="PQ73" s="107"/>
      <c r="PR73" s="107"/>
      <c r="PS73" s="107"/>
      <c r="PT73" s="107"/>
      <c r="PU73" s="107"/>
      <c r="PV73" s="107"/>
      <c r="PW73" s="107"/>
      <c r="PX73" s="107"/>
      <c r="PY73" s="107"/>
      <c r="PZ73" s="107"/>
      <c r="QA73" s="107"/>
      <c r="QB73" s="107"/>
      <c r="QC73" s="107"/>
      <c r="QD73" s="107"/>
      <c r="QE73" s="107"/>
      <c r="QF73" s="107"/>
      <c r="QG73" s="107"/>
      <c r="QH73" s="107"/>
      <c r="QI73" s="107"/>
      <c r="QJ73" s="107"/>
      <c r="QK73" s="107"/>
      <c r="QL73" s="107"/>
      <c r="QM73" s="107"/>
      <c r="QN73" s="107"/>
      <c r="QO73" s="107"/>
      <c r="QP73" s="107"/>
      <c r="QQ73" s="107"/>
      <c r="QR73" s="107"/>
      <c r="QS73" s="107"/>
      <c r="QT73" s="107"/>
      <c r="QU73" s="107"/>
      <c r="QV73" s="107"/>
      <c r="QW73" s="107"/>
      <c r="QX73" s="107"/>
      <c r="QY73" s="107"/>
      <c r="QZ73" s="107"/>
      <c r="RA73" s="107"/>
      <c r="RB73" s="107"/>
      <c r="RC73" s="107"/>
      <c r="RD73" s="107"/>
      <c r="RE73" s="107"/>
      <c r="RF73" s="107"/>
      <c r="RG73" s="107"/>
      <c r="RH73" s="107"/>
      <c r="RI73" s="107"/>
      <c r="RJ73" s="107"/>
      <c r="RK73" s="107"/>
      <c r="RL73" s="107"/>
      <c r="RM73" s="107"/>
      <c r="RN73" s="107"/>
      <c r="RO73" s="107"/>
      <c r="RP73" s="107"/>
      <c r="RQ73" s="107"/>
      <c r="RR73" s="107"/>
      <c r="RS73" s="107"/>
      <c r="RT73" s="107"/>
      <c r="RU73" s="107"/>
      <c r="RV73" s="107"/>
      <c r="RW73" s="107"/>
      <c r="RX73" s="107"/>
      <c r="RY73" s="107"/>
      <c r="RZ73" s="107"/>
      <c r="SA73" s="107"/>
      <c r="SB73" s="107"/>
      <c r="SC73" s="107"/>
      <c r="SD73" s="107"/>
      <c r="SE73" s="107"/>
      <c r="SF73" s="107"/>
      <c r="SG73" s="107"/>
      <c r="SH73" s="107"/>
      <c r="SI73" s="107"/>
      <c r="SJ73" s="107"/>
      <c r="SK73" s="107"/>
      <c r="SL73" s="107"/>
      <c r="SM73" s="107"/>
      <c r="SN73" s="107"/>
      <c r="SO73" s="107"/>
      <c r="SP73" s="107"/>
      <c r="SQ73" s="107"/>
      <c r="SR73" s="107"/>
      <c r="SS73" s="107"/>
      <c r="ST73" s="107"/>
      <c r="SU73" s="107"/>
      <c r="SV73" s="107"/>
      <c r="SW73" s="107"/>
      <c r="SX73" s="107"/>
      <c r="SY73" s="107"/>
      <c r="SZ73" s="107"/>
      <c r="TA73" s="107"/>
      <c r="TB73" s="107"/>
      <c r="TC73" s="107"/>
      <c r="TD73" s="107"/>
      <c r="TE73" s="107"/>
      <c r="TF73" s="107"/>
      <c r="TG73" s="107"/>
      <c r="TH73" s="107"/>
      <c r="TI73" s="107"/>
      <c r="TJ73" s="107"/>
      <c r="TK73" s="107"/>
      <c r="TL73" s="107"/>
      <c r="TM73" s="107"/>
      <c r="TN73" s="107"/>
      <c r="TO73" s="107"/>
      <c r="TP73" s="107"/>
      <c r="TQ73" s="107"/>
      <c r="TR73" s="107"/>
      <c r="TS73" s="107"/>
      <c r="TT73" s="107"/>
      <c r="TU73" s="107"/>
      <c r="TV73" s="107"/>
      <c r="TW73" s="107"/>
      <c r="TX73" s="107"/>
      <c r="TY73" s="107"/>
      <c r="TZ73" s="107"/>
      <c r="UA73" s="107"/>
      <c r="UB73" s="107"/>
      <c r="UC73" s="107"/>
      <c r="UD73" s="107"/>
      <c r="UE73" s="107"/>
      <c r="UF73" s="107"/>
      <c r="UG73" s="107"/>
      <c r="UH73" s="107"/>
      <c r="UI73" s="107"/>
      <c r="UJ73" s="107"/>
      <c r="UK73" s="107"/>
      <c r="UL73" s="107"/>
      <c r="UM73" s="107"/>
      <c r="UN73" s="107"/>
      <c r="UO73" s="107"/>
      <c r="UP73" s="107"/>
      <c r="UQ73" s="107"/>
      <c r="UR73" s="107"/>
      <c r="US73" s="107"/>
      <c r="UT73" s="107"/>
      <c r="UU73" s="107"/>
      <c r="UV73" s="107"/>
      <c r="UW73" s="107"/>
      <c r="UX73" s="107"/>
      <c r="UY73" s="107"/>
      <c r="UZ73" s="107"/>
      <c r="VA73" s="107"/>
      <c r="VB73" s="107"/>
      <c r="VC73" s="107"/>
      <c r="VD73" s="107"/>
      <c r="VE73" s="107"/>
      <c r="VF73" s="107"/>
      <c r="VG73" s="107"/>
      <c r="VH73" s="107"/>
      <c r="VI73" s="107"/>
      <c r="VJ73" s="107"/>
      <c r="VK73" s="107"/>
      <c r="VL73" s="107"/>
      <c r="VM73" s="107"/>
      <c r="VN73" s="107"/>
      <c r="VO73" s="107"/>
      <c r="VP73" s="107"/>
      <c r="VQ73" s="107"/>
      <c r="VR73" s="107"/>
      <c r="VS73" s="107"/>
      <c r="VT73" s="107"/>
      <c r="VU73" s="107"/>
      <c r="VV73" s="107"/>
      <c r="VW73" s="107"/>
      <c r="VX73" s="107"/>
      <c r="VY73" s="107"/>
      <c r="VZ73" s="107"/>
      <c r="WA73" s="107"/>
      <c r="WB73" s="107"/>
      <c r="WC73" s="107"/>
      <c r="WD73" s="107"/>
      <c r="WE73" s="107"/>
      <c r="WF73" s="107"/>
      <c r="WG73" s="107"/>
      <c r="WH73" s="107"/>
      <c r="WI73" s="107"/>
      <c r="WJ73" s="107"/>
      <c r="WK73" s="107"/>
      <c r="WL73" s="107"/>
      <c r="WM73" s="107"/>
      <c r="WN73" s="107"/>
      <c r="WO73" s="107"/>
      <c r="WP73" s="107"/>
      <c r="WQ73" s="107"/>
      <c r="WR73" s="107"/>
      <c r="WS73" s="107"/>
      <c r="WT73" s="107"/>
      <c r="WU73" s="107"/>
      <c r="WV73" s="107"/>
      <c r="WW73" s="107"/>
      <c r="WX73" s="107"/>
      <c r="WY73" s="107"/>
      <c r="WZ73" s="107"/>
      <c r="XA73" s="107"/>
      <c r="XB73" s="107"/>
      <c r="XC73" s="107"/>
      <c r="XD73" s="107"/>
      <c r="XE73" s="107"/>
      <c r="XF73" s="107"/>
      <c r="XG73" s="107"/>
      <c r="XH73" s="107"/>
      <c r="XI73" s="107"/>
      <c r="XJ73" s="107"/>
      <c r="XK73" s="107"/>
      <c r="XL73" s="107"/>
      <c r="XM73" s="107"/>
      <c r="XN73" s="107"/>
      <c r="XO73" s="107"/>
      <c r="XP73" s="107"/>
      <c r="XQ73" s="107"/>
      <c r="XR73" s="107"/>
      <c r="XS73" s="107"/>
      <c r="XT73" s="107"/>
      <c r="XU73" s="107"/>
      <c r="XV73" s="107"/>
      <c r="XW73" s="107"/>
      <c r="XX73" s="107"/>
      <c r="XY73" s="107"/>
      <c r="XZ73" s="107"/>
      <c r="YA73" s="107"/>
      <c r="YB73" s="107"/>
      <c r="YC73" s="107"/>
      <c r="YD73" s="107"/>
      <c r="YE73" s="107"/>
      <c r="YF73" s="107"/>
      <c r="YG73" s="107"/>
      <c r="YH73" s="107"/>
      <c r="YI73" s="107"/>
      <c r="YJ73" s="107"/>
      <c r="YK73" s="107"/>
      <c r="YL73" s="107"/>
      <c r="YM73" s="107"/>
      <c r="YN73" s="107"/>
      <c r="YO73" s="107"/>
      <c r="YP73" s="107"/>
      <c r="YQ73" s="107"/>
      <c r="YR73" s="107"/>
      <c r="YS73" s="107"/>
      <c r="YT73" s="107"/>
      <c r="YU73" s="107"/>
      <c r="YV73" s="107"/>
      <c r="YW73" s="107"/>
      <c r="YX73" s="107"/>
      <c r="YY73" s="107"/>
      <c r="YZ73" s="107"/>
      <c r="ZA73" s="107"/>
      <c r="ZB73" s="107"/>
      <c r="ZC73" s="107"/>
      <c r="ZD73" s="107"/>
      <c r="ZE73" s="107"/>
      <c r="ZF73" s="107"/>
      <c r="ZG73" s="107"/>
      <c r="ZH73" s="107"/>
      <c r="ZI73" s="107"/>
      <c r="ZJ73" s="107"/>
      <c r="ZK73" s="107"/>
      <c r="ZL73" s="107"/>
      <c r="ZM73" s="107"/>
      <c r="ZN73" s="107"/>
      <c r="ZO73" s="107"/>
      <c r="ZP73" s="107"/>
      <c r="ZQ73" s="107"/>
      <c r="ZR73" s="107"/>
      <c r="ZS73" s="107"/>
      <c r="ZT73" s="107"/>
      <c r="ZU73" s="107"/>
      <c r="ZV73" s="107"/>
      <c r="ZW73" s="107"/>
      <c r="ZX73" s="107"/>
      <c r="ZY73" s="107"/>
      <c r="ZZ73" s="107"/>
      <c r="AAA73" s="107"/>
      <c r="AAB73" s="107"/>
      <c r="AAC73" s="107"/>
      <c r="AAD73" s="107"/>
      <c r="AAE73" s="107"/>
      <c r="AAF73" s="107"/>
      <c r="AAG73" s="107"/>
      <c r="AAH73" s="107"/>
      <c r="AAI73" s="107"/>
      <c r="AAJ73" s="107"/>
      <c r="AAK73" s="107"/>
      <c r="AAL73" s="107"/>
      <c r="AAM73" s="107"/>
      <c r="AAN73" s="107"/>
      <c r="AAO73" s="107"/>
      <c r="AAP73" s="107"/>
      <c r="AAQ73" s="107"/>
      <c r="AAR73" s="107"/>
      <c r="AAS73" s="107"/>
      <c r="AAT73" s="107"/>
      <c r="AAU73" s="107"/>
      <c r="AAV73" s="107"/>
      <c r="AAW73" s="107"/>
      <c r="AAX73" s="107"/>
      <c r="AAY73" s="107"/>
      <c r="AAZ73" s="107"/>
      <c r="ABA73" s="107"/>
      <c r="ABB73" s="107"/>
      <c r="ABC73" s="107"/>
      <c r="ABD73" s="107"/>
      <c r="ABE73" s="107"/>
      <c r="ABF73" s="107"/>
      <c r="ABG73" s="107"/>
      <c r="ABH73" s="107"/>
      <c r="ABI73" s="107"/>
      <c r="ABJ73" s="107"/>
      <c r="ABK73" s="107"/>
      <c r="ABL73" s="107"/>
      <c r="ABM73" s="107"/>
      <c r="ABN73" s="107"/>
      <c r="ABO73" s="107"/>
      <c r="ABP73" s="107"/>
      <c r="ABQ73" s="107"/>
      <c r="ABR73" s="107"/>
      <c r="ABS73" s="107"/>
      <c r="ABT73" s="107"/>
      <c r="ABU73" s="107"/>
      <c r="ABV73" s="107"/>
      <c r="ABW73" s="107"/>
      <c r="ABX73" s="107"/>
      <c r="ABY73" s="107"/>
      <c r="ABZ73" s="107"/>
      <c r="ACA73" s="107"/>
      <c r="ACB73" s="107"/>
      <c r="ACC73" s="107"/>
      <c r="ACD73" s="107"/>
      <c r="ACE73" s="107"/>
      <c r="ACF73" s="107"/>
      <c r="ACG73" s="107"/>
      <c r="ACH73" s="107"/>
      <c r="ACI73" s="107"/>
      <c r="ACJ73" s="107"/>
      <c r="ACK73" s="107"/>
      <c r="ACL73" s="107"/>
      <c r="ACM73" s="107"/>
      <c r="ACN73" s="107"/>
      <c r="ACO73" s="107"/>
      <c r="ACP73" s="107"/>
      <c r="ACQ73" s="107"/>
      <c r="ACR73" s="107"/>
      <c r="ACS73" s="107"/>
      <c r="ACT73" s="107"/>
      <c r="ACU73" s="107"/>
      <c r="ACV73" s="107"/>
      <c r="ACW73" s="107"/>
      <c r="ACX73" s="107"/>
      <c r="ACY73" s="107"/>
      <c r="ACZ73" s="107"/>
      <c r="ADA73" s="107"/>
      <c r="ADB73" s="107"/>
      <c r="ADC73" s="107"/>
      <c r="ADD73" s="107"/>
      <c r="ADE73" s="107"/>
      <c r="ADF73" s="107"/>
      <c r="ADG73" s="107"/>
      <c r="ADH73" s="107"/>
      <c r="ADI73" s="107"/>
      <c r="ADJ73" s="107"/>
      <c r="ADK73" s="107"/>
      <c r="ADL73" s="107"/>
      <c r="ADM73" s="107"/>
      <c r="ADN73" s="107"/>
      <c r="ADO73" s="107"/>
      <c r="ADP73" s="107"/>
      <c r="ADQ73" s="107"/>
      <c r="ADR73" s="107"/>
      <c r="ADS73" s="107"/>
      <c r="ADT73" s="107"/>
      <c r="ADU73" s="107"/>
      <c r="ADV73" s="107"/>
      <c r="ADW73" s="107"/>
      <c r="ADX73" s="107"/>
      <c r="ADY73" s="107"/>
      <c r="ADZ73" s="107"/>
      <c r="AEA73" s="107"/>
      <c r="AEB73" s="107"/>
      <c r="AEC73" s="107"/>
      <c r="AED73" s="107"/>
      <c r="AEE73" s="107"/>
      <c r="AEF73" s="107"/>
      <c r="AEG73" s="107"/>
      <c r="AEH73" s="107"/>
      <c r="AEI73" s="107"/>
      <c r="AEJ73" s="107"/>
      <c r="AEK73" s="107"/>
      <c r="AEL73" s="107"/>
      <c r="AEM73" s="107"/>
      <c r="AEN73" s="107"/>
      <c r="AEO73" s="107"/>
      <c r="AEP73" s="107"/>
      <c r="AEQ73" s="107"/>
      <c r="AER73" s="107"/>
      <c r="AES73" s="107"/>
      <c r="AET73" s="107"/>
      <c r="AEU73" s="107"/>
      <c r="AEV73" s="107"/>
      <c r="AEW73" s="107"/>
      <c r="AEX73" s="107"/>
      <c r="AEY73" s="107"/>
      <c r="AEZ73" s="107"/>
      <c r="AFA73" s="107"/>
      <c r="AFB73" s="107"/>
      <c r="AFC73" s="107"/>
      <c r="AFD73" s="107"/>
      <c r="AFE73" s="107"/>
      <c r="AFF73" s="107"/>
      <c r="AFG73" s="107"/>
      <c r="AFH73" s="107"/>
      <c r="AFI73" s="107"/>
      <c r="AFJ73" s="107"/>
      <c r="AFK73" s="107"/>
      <c r="AFL73" s="107"/>
      <c r="AFM73" s="107"/>
      <c r="AFN73" s="107"/>
      <c r="AFO73" s="107"/>
      <c r="AFP73" s="107"/>
      <c r="AFQ73" s="107"/>
      <c r="AFR73" s="107"/>
      <c r="AFS73" s="107"/>
      <c r="AFT73" s="107"/>
      <c r="AFU73" s="107"/>
      <c r="AFV73" s="107"/>
      <c r="AFW73" s="107"/>
      <c r="AFX73" s="107"/>
      <c r="AFY73" s="107"/>
      <c r="AFZ73" s="107"/>
      <c r="AGA73" s="107"/>
      <c r="AGB73" s="107"/>
      <c r="AGC73" s="107"/>
      <c r="AGD73" s="107"/>
      <c r="AGE73" s="107"/>
      <c r="AGF73" s="107"/>
      <c r="AGG73" s="107"/>
      <c r="AGH73" s="107"/>
      <c r="AGI73" s="107"/>
      <c r="AGJ73" s="107"/>
      <c r="AGK73" s="107"/>
      <c r="AGL73" s="107"/>
      <c r="AGM73" s="107"/>
      <c r="AGN73" s="107"/>
      <c r="AGO73" s="107"/>
      <c r="AGP73" s="107"/>
      <c r="AGQ73" s="107"/>
      <c r="AGR73" s="107"/>
      <c r="AGS73" s="107"/>
      <c r="AGT73" s="107"/>
      <c r="AGU73" s="107"/>
      <c r="AGV73" s="107"/>
      <c r="AGW73" s="107"/>
      <c r="AGX73" s="107"/>
      <c r="AGY73" s="107"/>
      <c r="AGZ73" s="107"/>
      <c r="AHA73" s="107"/>
      <c r="AHB73" s="107"/>
      <c r="AHC73" s="107"/>
      <c r="AHD73" s="107"/>
      <c r="AHE73" s="107"/>
      <c r="AHF73" s="107"/>
      <c r="AHG73" s="107"/>
      <c r="AHH73" s="107"/>
      <c r="AHI73" s="107"/>
      <c r="AHJ73" s="107"/>
      <c r="AHK73" s="107"/>
      <c r="AHL73" s="107"/>
      <c r="AHM73" s="107"/>
      <c r="AHN73" s="107"/>
      <c r="AHO73" s="107"/>
      <c r="AHP73" s="107"/>
      <c r="AHQ73" s="107"/>
      <c r="AHR73" s="107"/>
      <c r="AHS73" s="107"/>
      <c r="AHT73" s="107"/>
      <c r="AHU73" s="107"/>
      <c r="AHV73" s="107"/>
      <c r="AHW73" s="107"/>
      <c r="AHX73" s="107"/>
      <c r="AHY73" s="107"/>
      <c r="AHZ73" s="107"/>
      <c r="AIA73" s="107"/>
      <c r="AIB73" s="107"/>
      <c r="AIC73" s="107"/>
      <c r="AID73" s="107"/>
      <c r="AIE73" s="107"/>
      <c r="AIF73" s="107"/>
      <c r="AIG73" s="107"/>
      <c r="AIH73" s="107"/>
      <c r="AII73" s="107"/>
      <c r="AIJ73" s="107"/>
      <c r="AIK73" s="107"/>
      <c r="AIL73" s="107"/>
      <c r="AIM73" s="107"/>
      <c r="AIN73" s="107"/>
      <c r="AIO73" s="107"/>
      <c r="AIP73" s="107"/>
      <c r="AIQ73" s="107"/>
      <c r="AIR73" s="107"/>
      <c r="AIS73" s="107"/>
      <c r="AIT73" s="107"/>
      <c r="AIU73" s="107"/>
      <c r="AIV73" s="107"/>
      <c r="AIW73" s="107"/>
      <c r="AIX73" s="107"/>
      <c r="AIY73" s="107"/>
      <c r="AIZ73" s="107"/>
      <c r="AJA73" s="107"/>
      <c r="AJB73" s="107"/>
      <c r="AJC73" s="107"/>
      <c r="AJD73" s="107"/>
      <c r="AJE73" s="107"/>
      <c r="AJF73" s="107"/>
      <c r="AJG73" s="107"/>
      <c r="AJH73" s="107"/>
      <c r="AJI73" s="107"/>
      <c r="AJJ73" s="107"/>
      <c r="AJK73" s="107"/>
      <c r="AJL73" s="107"/>
      <c r="AJM73" s="107"/>
      <c r="AJN73" s="107"/>
      <c r="AJO73" s="107"/>
      <c r="AJP73" s="107"/>
      <c r="AJQ73" s="107"/>
      <c r="AJR73" s="107"/>
      <c r="AJS73" s="107"/>
      <c r="AJT73" s="107"/>
      <c r="AJU73" s="107"/>
      <c r="AJV73" s="107"/>
      <c r="AJW73" s="107"/>
      <c r="AJX73" s="107"/>
      <c r="AJY73" s="107"/>
      <c r="AJZ73" s="107"/>
      <c r="AKA73" s="107"/>
      <c r="AKB73" s="107"/>
      <c r="AKC73" s="107"/>
      <c r="AKD73" s="107"/>
      <c r="AKE73" s="107"/>
      <c r="AKF73" s="107"/>
      <c r="AKG73" s="107"/>
      <c r="AKH73" s="107"/>
      <c r="AKI73" s="107"/>
      <c r="AKJ73" s="107"/>
      <c r="AKK73" s="107"/>
      <c r="AKL73" s="107"/>
      <c r="AKM73" s="107"/>
      <c r="AKN73" s="107"/>
      <c r="AKO73" s="107"/>
      <c r="AKP73" s="107"/>
      <c r="AKQ73" s="107"/>
      <c r="AKR73" s="107"/>
      <c r="AKS73" s="107"/>
      <c r="AKT73" s="107"/>
      <c r="AKU73" s="107"/>
      <c r="AKV73" s="107"/>
      <c r="AKW73" s="107"/>
      <c r="AKX73" s="107"/>
      <c r="AKY73" s="107"/>
      <c r="AKZ73" s="107"/>
      <c r="ALA73" s="107"/>
      <c r="ALB73" s="107"/>
      <c r="ALC73" s="107"/>
      <c r="ALD73" s="107"/>
      <c r="ALE73" s="107"/>
      <c r="ALF73" s="107"/>
      <c r="ALG73" s="107"/>
      <c r="ALH73" s="107"/>
      <c r="ALI73" s="107"/>
      <c r="ALJ73" s="107"/>
      <c r="ALK73" s="107"/>
      <c r="ALL73" s="107"/>
      <c r="ALM73" s="107"/>
      <c r="ALN73" s="107"/>
      <c r="ALO73" s="107"/>
      <c r="ALP73" s="107"/>
      <c r="ALQ73" s="107"/>
      <c r="ALR73" s="107"/>
      <c r="ALS73" s="107"/>
      <c r="ALT73" s="107"/>
      <c r="ALU73" s="107"/>
      <c r="ALV73" s="107"/>
      <c r="ALW73" s="107"/>
      <c r="ALX73" s="107"/>
      <c r="ALY73" s="107"/>
      <c r="ALZ73" s="107"/>
      <c r="AMA73" s="107"/>
      <c r="AMB73" s="107"/>
      <c r="AMC73" s="107"/>
      <c r="AMD73" s="107"/>
      <c r="AME73" s="107"/>
      <c r="AMF73" s="107"/>
      <c r="AMG73" s="107"/>
      <c r="AMH73" s="107"/>
      <c r="AMI73" s="107"/>
      <c r="AMJ73" s="107"/>
      <c r="AMK73" s="107"/>
      <c r="AML73" s="107"/>
      <c r="AMM73" s="107"/>
      <c r="AMN73" s="107"/>
      <c r="AMO73" s="107"/>
      <c r="AMP73" s="107"/>
      <c r="AMQ73" s="107"/>
      <c r="AMR73" s="107"/>
      <c r="AMS73" s="107"/>
      <c r="AMT73" s="107"/>
      <c r="AMU73" s="107"/>
      <c r="AMV73" s="107"/>
      <c r="AMW73" s="107"/>
      <c r="AMX73" s="107"/>
      <c r="AMY73" s="107"/>
      <c r="AMZ73" s="107"/>
      <c r="ANA73" s="107"/>
      <c r="ANB73" s="107"/>
      <c r="ANC73" s="107"/>
      <c r="AND73" s="107"/>
      <c r="ANE73" s="107"/>
      <c r="ANF73" s="107"/>
      <c r="ANG73" s="107"/>
      <c r="ANH73" s="107"/>
      <c r="ANI73" s="107"/>
      <c r="ANJ73" s="107"/>
      <c r="ANK73" s="107"/>
      <c r="ANL73" s="107"/>
      <c r="ANM73" s="107"/>
      <c r="ANN73" s="107"/>
      <c r="ANO73" s="107"/>
      <c r="ANP73" s="107"/>
      <c r="ANQ73" s="107"/>
      <c r="ANR73" s="107"/>
      <c r="ANS73" s="107"/>
      <c r="ANT73" s="107"/>
      <c r="ANU73" s="107"/>
      <c r="ANV73" s="107"/>
      <c r="ANW73" s="107"/>
      <c r="ANX73" s="107"/>
      <c r="ANY73" s="107"/>
      <c r="ANZ73" s="107"/>
      <c r="AOA73" s="107"/>
      <c r="AOB73" s="107"/>
      <c r="AOC73" s="107"/>
      <c r="AOD73" s="107"/>
      <c r="AOE73" s="107"/>
      <c r="AOF73" s="107"/>
      <c r="AOG73" s="107"/>
      <c r="AOH73" s="107"/>
      <c r="AOI73" s="107"/>
      <c r="AOJ73" s="107"/>
      <c r="AOK73" s="107"/>
      <c r="AOL73" s="107"/>
      <c r="AOM73" s="107"/>
      <c r="AON73" s="107"/>
      <c r="AOO73" s="107"/>
      <c r="AOP73" s="107"/>
      <c r="AOQ73" s="107"/>
      <c r="AOR73" s="107"/>
      <c r="AOS73" s="107"/>
      <c r="AOT73" s="107"/>
      <c r="AOU73" s="107"/>
      <c r="AOV73" s="107"/>
      <c r="AOW73" s="107"/>
      <c r="AOX73" s="107"/>
      <c r="AOY73" s="107"/>
      <c r="AOZ73" s="107"/>
      <c r="APA73" s="107"/>
      <c r="APB73" s="107"/>
      <c r="APC73" s="107"/>
      <c r="APD73" s="107"/>
      <c r="APE73" s="107"/>
      <c r="APF73" s="107"/>
      <c r="APG73" s="107"/>
      <c r="APH73" s="107"/>
      <c r="API73" s="107"/>
      <c r="APJ73" s="107"/>
      <c r="APK73" s="107"/>
      <c r="APL73" s="107"/>
      <c r="APM73" s="107"/>
      <c r="APN73" s="107"/>
      <c r="APO73" s="107"/>
      <c r="APP73" s="107"/>
      <c r="APQ73" s="107"/>
      <c r="APR73" s="107"/>
      <c r="APS73" s="107"/>
      <c r="APT73" s="107"/>
      <c r="APU73" s="107"/>
      <c r="APV73" s="107"/>
      <c r="APW73" s="107"/>
      <c r="APX73" s="107"/>
      <c r="APY73" s="107"/>
      <c r="APZ73" s="107"/>
      <c r="AQA73" s="107"/>
      <c r="AQB73" s="107"/>
      <c r="AQC73" s="107"/>
      <c r="AQD73" s="107"/>
      <c r="AQE73" s="107"/>
      <c r="AQF73" s="107"/>
      <c r="AQG73" s="107"/>
      <c r="AQH73" s="107"/>
      <c r="AQI73" s="107"/>
      <c r="AQJ73" s="107"/>
      <c r="AQK73" s="107"/>
      <c r="AQL73" s="107"/>
      <c r="AQM73" s="107"/>
      <c r="AQN73" s="107"/>
      <c r="AQO73" s="107"/>
      <c r="AQP73" s="107"/>
      <c r="AQQ73" s="107"/>
      <c r="AQR73" s="107"/>
      <c r="AQS73" s="107"/>
      <c r="AQT73" s="107"/>
      <c r="AQU73" s="107"/>
      <c r="AQV73" s="107"/>
      <c r="AQW73" s="107"/>
      <c r="AQX73" s="107"/>
      <c r="AQY73" s="107"/>
      <c r="AQZ73" s="107"/>
      <c r="ARA73" s="107"/>
      <c r="ARB73" s="107"/>
      <c r="ARC73" s="107"/>
      <c r="ARD73" s="107"/>
      <c r="ARE73" s="107"/>
      <c r="ARF73" s="107"/>
      <c r="ARG73" s="107"/>
      <c r="ARH73" s="107"/>
      <c r="ARI73" s="107"/>
      <c r="ARJ73" s="107"/>
      <c r="ARK73" s="107"/>
      <c r="ARL73" s="107"/>
      <c r="ARM73" s="107"/>
      <c r="ARN73" s="107"/>
      <c r="ARO73" s="107"/>
      <c r="ARP73" s="107"/>
      <c r="ARQ73" s="107"/>
      <c r="ARR73" s="107"/>
      <c r="ARS73" s="107"/>
      <c r="ART73" s="107"/>
      <c r="ARU73" s="107"/>
      <c r="ARV73" s="107"/>
      <c r="ARW73" s="107"/>
      <c r="ARX73" s="107"/>
      <c r="ARY73" s="107"/>
      <c r="ARZ73" s="107"/>
      <c r="ASA73" s="107"/>
      <c r="ASB73" s="107"/>
      <c r="ASC73" s="107"/>
      <c r="ASD73" s="107"/>
      <c r="ASE73" s="107"/>
      <c r="ASF73" s="107"/>
      <c r="ASG73" s="107"/>
      <c r="ASH73" s="107"/>
      <c r="ASI73" s="107"/>
      <c r="ASJ73" s="107"/>
      <c r="ASK73" s="107"/>
      <c r="ASL73" s="107"/>
      <c r="ASM73" s="107"/>
      <c r="ASN73" s="107"/>
      <c r="ASO73" s="107"/>
      <c r="ASP73" s="107"/>
      <c r="ASQ73" s="107"/>
      <c r="ASR73" s="107"/>
      <c r="ASS73" s="107"/>
      <c r="AST73" s="107"/>
      <c r="ASU73" s="107"/>
      <c r="ASV73" s="107"/>
      <c r="ASW73" s="107"/>
      <c r="ASX73" s="107"/>
      <c r="ASY73" s="107"/>
      <c r="ASZ73" s="107"/>
      <c r="ATA73" s="107"/>
      <c r="ATB73" s="107"/>
      <c r="ATC73" s="107"/>
      <c r="ATD73" s="107"/>
      <c r="ATE73" s="107"/>
      <c r="ATF73" s="107"/>
      <c r="ATG73" s="107"/>
      <c r="ATH73" s="107"/>
      <c r="ATI73" s="107"/>
      <c r="ATJ73" s="107"/>
      <c r="ATK73" s="107"/>
      <c r="ATL73" s="107"/>
      <c r="ATM73" s="107"/>
      <c r="ATN73" s="107"/>
      <c r="ATO73" s="107"/>
      <c r="ATP73" s="107"/>
      <c r="ATQ73" s="107"/>
      <c r="ATR73" s="107"/>
      <c r="ATS73" s="107"/>
      <c r="ATT73" s="107"/>
      <c r="ATU73" s="107"/>
      <c r="ATV73" s="107"/>
      <c r="ATW73" s="107"/>
      <c r="ATX73" s="107"/>
      <c r="ATY73" s="107"/>
      <c r="ATZ73" s="107"/>
      <c r="AUA73" s="107"/>
      <c r="AUB73" s="107"/>
      <c r="AUC73" s="107"/>
      <c r="AUD73" s="107"/>
      <c r="AUE73" s="107"/>
      <c r="AUF73" s="107"/>
      <c r="AUG73" s="107"/>
      <c r="AUH73" s="107"/>
      <c r="AUI73" s="107"/>
      <c r="AUJ73" s="107"/>
      <c r="AUK73" s="107"/>
      <c r="AUL73" s="107"/>
      <c r="AUM73" s="107"/>
      <c r="AUN73" s="107"/>
      <c r="AUO73" s="107"/>
      <c r="AUP73" s="107"/>
      <c r="AUQ73" s="107"/>
      <c r="AUR73" s="107"/>
      <c r="AUS73" s="107"/>
      <c r="AUT73" s="107"/>
      <c r="AUU73" s="107"/>
      <c r="AUV73" s="107"/>
      <c r="AUW73" s="107"/>
      <c r="AUX73" s="107"/>
      <c r="AUY73" s="107"/>
      <c r="AUZ73" s="107"/>
      <c r="AVA73" s="107"/>
      <c r="AVB73" s="107"/>
      <c r="AVC73" s="107"/>
      <c r="AVD73" s="107"/>
      <c r="AVE73" s="107"/>
      <c r="AVF73" s="107"/>
      <c r="AVG73" s="107"/>
      <c r="AVH73" s="107"/>
      <c r="AVI73" s="107"/>
      <c r="AVJ73" s="107"/>
      <c r="AVK73" s="107"/>
      <c r="AVL73" s="107"/>
      <c r="AVM73" s="107"/>
      <c r="AVN73" s="107"/>
      <c r="AVO73" s="107"/>
      <c r="AVP73" s="107"/>
      <c r="AVQ73" s="107"/>
      <c r="AVR73" s="107"/>
      <c r="AVS73" s="107"/>
      <c r="AVT73" s="107"/>
      <c r="AVU73" s="107"/>
      <c r="AVV73" s="107"/>
      <c r="AVW73" s="107"/>
      <c r="AVX73" s="107"/>
      <c r="AVY73" s="107"/>
      <c r="AVZ73" s="107"/>
      <c r="AWA73" s="107"/>
      <c r="AWB73" s="107"/>
      <c r="AWC73" s="107"/>
      <c r="AWD73" s="107"/>
      <c r="AWE73" s="107"/>
      <c r="AWF73" s="107"/>
      <c r="AWG73" s="107"/>
      <c r="AWH73" s="107"/>
      <c r="AWI73" s="107"/>
      <c r="AWJ73" s="107"/>
      <c r="AWK73" s="107"/>
      <c r="AWL73" s="107"/>
      <c r="AWM73" s="107"/>
      <c r="AWN73" s="107"/>
      <c r="AWO73" s="107"/>
      <c r="AWP73" s="107"/>
      <c r="AWQ73" s="107"/>
      <c r="AWR73" s="107"/>
      <c r="AWS73" s="107"/>
      <c r="AWT73" s="107"/>
      <c r="AWU73" s="107"/>
      <c r="AWV73" s="107"/>
      <c r="AWW73" s="107"/>
      <c r="AWX73" s="107"/>
      <c r="AWY73" s="107"/>
      <c r="AWZ73" s="107"/>
      <c r="AXA73" s="107"/>
      <c r="AXB73" s="107"/>
      <c r="AXC73" s="107"/>
      <c r="AXD73" s="107"/>
      <c r="AXE73" s="107"/>
      <c r="AXF73" s="107"/>
      <c r="AXG73" s="107"/>
      <c r="AXH73" s="107"/>
      <c r="AXI73" s="107"/>
      <c r="AXJ73" s="107"/>
      <c r="AXK73" s="107"/>
      <c r="AXL73" s="107"/>
      <c r="AXM73" s="107"/>
      <c r="AXN73" s="107"/>
      <c r="AXO73" s="107"/>
      <c r="AXP73" s="107"/>
      <c r="AXQ73" s="107"/>
      <c r="AXR73" s="107"/>
      <c r="AXS73" s="107"/>
      <c r="AXT73" s="107"/>
      <c r="AXU73" s="107"/>
      <c r="AXV73" s="107"/>
      <c r="AXW73" s="107"/>
      <c r="AXX73" s="107"/>
      <c r="AXY73" s="107"/>
      <c r="AXZ73" s="107"/>
      <c r="AYA73" s="107"/>
      <c r="AYB73" s="107"/>
      <c r="AYC73" s="107"/>
      <c r="AYD73" s="107"/>
      <c r="AYE73" s="107"/>
      <c r="AYF73" s="107"/>
      <c r="AYG73" s="107"/>
      <c r="AYH73" s="107"/>
      <c r="AYI73" s="107"/>
      <c r="AYJ73" s="107"/>
      <c r="AYK73" s="107"/>
      <c r="AYL73" s="107"/>
      <c r="AYM73" s="107"/>
      <c r="AYN73" s="107"/>
      <c r="AYO73" s="107"/>
      <c r="AYP73" s="107"/>
      <c r="AYQ73" s="107"/>
      <c r="AYR73" s="107"/>
      <c r="AYS73" s="107"/>
      <c r="AYT73" s="107"/>
      <c r="AYU73" s="107"/>
      <c r="AYV73" s="107"/>
      <c r="AYW73" s="107"/>
      <c r="AYX73" s="107"/>
      <c r="AYY73" s="107"/>
      <c r="AYZ73" s="107"/>
      <c r="AZA73" s="107"/>
      <c r="AZB73" s="107"/>
      <c r="AZC73" s="107"/>
      <c r="AZD73" s="107"/>
      <c r="AZE73" s="107"/>
      <c r="AZF73" s="107"/>
      <c r="AZG73" s="107"/>
      <c r="AZH73" s="107"/>
      <c r="AZI73" s="107"/>
      <c r="AZJ73" s="107"/>
      <c r="AZK73" s="107"/>
      <c r="AZL73" s="107"/>
      <c r="AZM73" s="107"/>
      <c r="AZN73" s="107"/>
      <c r="AZO73" s="107"/>
      <c r="AZP73" s="107"/>
      <c r="AZQ73" s="107"/>
      <c r="AZR73" s="107"/>
      <c r="AZS73" s="107"/>
      <c r="AZT73" s="107"/>
      <c r="AZU73" s="107"/>
      <c r="AZV73" s="107"/>
      <c r="AZW73" s="107"/>
      <c r="AZX73" s="107"/>
      <c r="AZY73" s="107"/>
      <c r="AZZ73" s="107"/>
      <c r="BAA73" s="107"/>
      <c r="BAB73" s="107"/>
      <c r="BAC73" s="107"/>
      <c r="BAD73" s="107"/>
      <c r="BAE73" s="107"/>
      <c r="BAF73" s="107"/>
      <c r="BAG73" s="107"/>
      <c r="BAH73" s="107"/>
      <c r="BAI73" s="107"/>
      <c r="BAJ73" s="107"/>
      <c r="BAK73" s="107"/>
      <c r="BAL73" s="107"/>
      <c r="BAM73" s="107"/>
      <c r="BAN73" s="107"/>
      <c r="BAO73" s="107"/>
      <c r="BAP73" s="107"/>
      <c r="BAQ73" s="107"/>
      <c r="BAR73" s="107"/>
      <c r="BAS73" s="107"/>
      <c r="BAT73" s="107"/>
      <c r="BAU73" s="107"/>
      <c r="BAV73" s="107"/>
      <c r="BAW73" s="107"/>
      <c r="BAX73" s="107"/>
      <c r="BAY73" s="107"/>
      <c r="BAZ73" s="107"/>
      <c r="BBA73" s="107"/>
      <c r="BBB73" s="107"/>
      <c r="BBC73" s="107"/>
      <c r="BBD73" s="107"/>
      <c r="BBE73" s="107"/>
      <c r="BBF73" s="107"/>
      <c r="BBG73" s="107"/>
      <c r="BBH73" s="107"/>
      <c r="BBI73" s="107"/>
      <c r="BBJ73" s="107"/>
      <c r="BBK73" s="107"/>
      <c r="BBL73" s="107"/>
      <c r="BBM73" s="107"/>
      <c r="BBN73" s="107"/>
      <c r="BBO73" s="107"/>
      <c r="BBP73" s="107"/>
      <c r="BBQ73" s="107"/>
      <c r="BBR73" s="107"/>
      <c r="BBS73" s="107"/>
      <c r="BBT73" s="107"/>
      <c r="BBU73" s="107"/>
      <c r="BBV73" s="107"/>
      <c r="BBW73" s="107"/>
      <c r="BBX73" s="107"/>
      <c r="BBY73" s="107"/>
      <c r="BBZ73" s="107"/>
      <c r="BCA73" s="107"/>
      <c r="BCB73" s="107"/>
      <c r="BCC73" s="107"/>
      <c r="BCD73" s="107"/>
      <c r="BCE73" s="107"/>
      <c r="BCF73" s="107"/>
      <c r="BCG73" s="107"/>
      <c r="BCH73" s="107"/>
      <c r="BCI73" s="107"/>
      <c r="BCJ73" s="107"/>
      <c r="BCK73" s="107"/>
      <c r="BCL73" s="107"/>
      <c r="BCM73" s="107"/>
      <c r="BCN73" s="107"/>
      <c r="BCO73" s="107"/>
      <c r="BCP73" s="107"/>
      <c r="BCQ73" s="107"/>
      <c r="BCR73" s="107"/>
      <c r="BCS73" s="107"/>
      <c r="BCT73" s="107"/>
      <c r="BCU73" s="107"/>
      <c r="BCV73" s="107"/>
      <c r="BCW73" s="107"/>
      <c r="BCX73" s="107"/>
      <c r="BCY73" s="107"/>
      <c r="BCZ73" s="107"/>
      <c r="BDA73" s="107"/>
      <c r="BDB73" s="107"/>
      <c r="BDC73" s="107"/>
      <c r="BDD73" s="107"/>
      <c r="BDE73" s="107"/>
      <c r="BDF73" s="107"/>
      <c r="BDG73" s="107"/>
      <c r="BDH73" s="107"/>
      <c r="BDI73" s="107"/>
      <c r="BDJ73" s="107"/>
      <c r="BDK73" s="107"/>
      <c r="BDL73" s="107"/>
      <c r="BDM73" s="107"/>
      <c r="BDN73" s="107"/>
      <c r="BDO73" s="107"/>
      <c r="BDP73" s="107"/>
      <c r="BDQ73" s="107"/>
      <c r="BDR73" s="107"/>
      <c r="BDS73" s="107"/>
      <c r="BDT73" s="107"/>
      <c r="BDU73" s="107"/>
      <c r="BDV73" s="107"/>
      <c r="BDW73" s="107"/>
      <c r="BDX73" s="107"/>
      <c r="BDY73" s="107"/>
      <c r="BDZ73" s="107"/>
      <c r="BEA73" s="107"/>
      <c r="BEB73" s="107"/>
      <c r="BEC73" s="107"/>
      <c r="BED73" s="107"/>
      <c r="BEE73" s="107"/>
      <c r="BEF73" s="107"/>
      <c r="BEG73" s="107"/>
      <c r="BEH73" s="107"/>
      <c r="BEI73" s="107"/>
      <c r="BEJ73" s="107"/>
      <c r="BEK73" s="107"/>
      <c r="BEL73" s="107"/>
      <c r="BEM73" s="107"/>
      <c r="BEN73" s="107"/>
      <c r="BEO73" s="107"/>
      <c r="BEP73" s="107"/>
      <c r="BEQ73" s="107"/>
      <c r="BER73" s="107"/>
      <c r="BES73" s="107"/>
      <c r="BET73" s="107"/>
      <c r="BEU73" s="107"/>
      <c r="BEV73" s="107"/>
      <c r="BEW73" s="107"/>
      <c r="BEX73" s="107"/>
      <c r="BEY73" s="107"/>
      <c r="BEZ73" s="107"/>
      <c r="BFA73" s="107"/>
      <c r="BFB73" s="107"/>
      <c r="BFC73" s="107"/>
      <c r="BFD73" s="107"/>
      <c r="BFE73" s="107"/>
      <c r="BFF73" s="107"/>
      <c r="BFG73" s="107"/>
      <c r="BFH73" s="107"/>
      <c r="BFI73" s="107"/>
      <c r="BFJ73" s="107"/>
      <c r="BFK73" s="107"/>
      <c r="BFL73" s="107"/>
      <c r="BFM73" s="107"/>
      <c r="BFN73" s="107"/>
      <c r="BFO73" s="107"/>
      <c r="BFP73" s="107"/>
      <c r="BFQ73" s="107"/>
      <c r="BFR73" s="107"/>
      <c r="BFS73" s="107"/>
      <c r="BFT73" s="107"/>
      <c r="BFU73" s="107"/>
      <c r="BFV73" s="107"/>
      <c r="BFW73" s="107"/>
      <c r="BFX73" s="107"/>
      <c r="BFY73" s="107"/>
      <c r="BFZ73" s="107"/>
      <c r="BGA73" s="107"/>
      <c r="BGB73" s="107"/>
      <c r="BGC73" s="107"/>
      <c r="BGD73" s="107"/>
      <c r="BGE73" s="107"/>
      <c r="BGF73" s="107"/>
      <c r="BGG73" s="107"/>
      <c r="BGH73" s="107"/>
      <c r="BGI73" s="107"/>
      <c r="BGJ73" s="107"/>
      <c r="BGK73" s="107"/>
      <c r="BGL73" s="107"/>
      <c r="BGM73" s="107"/>
      <c r="BGN73" s="107"/>
      <c r="BGO73" s="107"/>
      <c r="BGP73" s="107"/>
      <c r="BGQ73" s="107"/>
      <c r="BGR73" s="107"/>
      <c r="BGS73" s="107"/>
      <c r="BGT73" s="107"/>
      <c r="BGU73" s="107"/>
      <c r="BGV73" s="107"/>
      <c r="BGW73" s="107"/>
      <c r="BGX73" s="107"/>
      <c r="BGY73" s="107"/>
      <c r="BGZ73" s="107"/>
      <c r="BHA73" s="107"/>
      <c r="BHB73" s="107"/>
      <c r="BHC73" s="107"/>
      <c r="BHD73" s="107"/>
      <c r="BHE73" s="107"/>
      <c r="BHF73" s="107"/>
      <c r="BHG73" s="107"/>
      <c r="BHH73" s="107"/>
      <c r="BHI73" s="107"/>
      <c r="BHJ73" s="107"/>
      <c r="BHK73" s="107"/>
      <c r="BHL73" s="107"/>
      <c r="BHM73" s="107"/>
      <c r="BHN73" s="107"/>
      <c r="BHO73" s="107"/>
      <c r="BHP73" s="107"/>
      <c r="BHQ73" s="107"/>
      <c r="BHR73" s="107"/>
      <c r="BHS73" s="107"/>
      <c r="BHT73" s="107"/>
      <c r="BHU73" s="107"/>
      <c r="BHV73" s="107"/>
      <c r="BHW73" s="107"/>
      <c r="BHX73" s="107"/>
      <c r="BHY73" s="107"/>
      <c r="BHZ73" s="107"/>
      <c r="BIA73" s="107"/>
      <c r="BIB73" s="107"/>
      <c r="BIC73" s="107"/>
      <c r="BID73" s="107"/>
      <c r="BIE73" s="107"/>
      <c r="BIF73" s="107"/>
      <c r="BIG73" s="107"/>
      <c r="BIH73" s="107"/>
    </row>
    <row r="74" spans="1:1594" ht="15" x14ac:dyDescent="0.25">
      <c r="A74" s="135" t="s">
        <v>291</v>
      </c>
      <c r="B74" s="135"/>
      <c r="C74" s="135"/>
      <c r="D74" s="135"/>
      <c r="E74" s="135"/>
      <c r="F74" s="135"/>
      <c r="G74" s="135"/>
      <c r="H74" s="135"/>
      <c r="I74" s="135"/>
      <c r="J74" s="135"/>
      <c r="K74" s="135"/>
      <c r="L74" s="135"/>
      <c r="W74" s="56"/>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c r="CP74" s="107"/>
      <c r="CQ74" s="107"/>
      <c r="CR74" s="107"/>
      <c r="CS74" s="107"/>
      <c r="CT74" s="107"/>
      <c r="CU74" s="107"/>
      <c r="CV74" s="107"/>
      <c r="CW74" s="107"/>
      <c r="CX74" s="107"/>
      <c r="CY74" s="107"/>
      <c r="CZ74" s="107"/>
      <c r="DA74" s="107"/>
      <c r="DB74" s="107"/>
      <c r="DC74" s="107"/>
      <c r="DD74" s="107"/>
      <c r="DE74" s="107"/>
      <c r="DF74" s="107"/>
      <c r="DG74" s="107"/>
      <c r="DH74" s="107"/>
      <c r="DI74" s="107"/>
      <c r="DJ74" s="107"/>
      <c r="DK74" s="107"/>
      <c r="DL74" s="107"/>
      <c r="DM74" s="107"/>
      <c r="DN74" s="107"/>
      <c r="DO74" s="107"/>
      <c r="DP74" s="107"/>
      <c r="DQ74" s="107"/>
      <c r="DR74" s="107"/>
      <c r="DS74" s="107"/>
      <c r="DT74" s="107"/>
      <c r="DU74" s="107"/>
      <c r="DV74" s="107"/>
      <c r="DW74" s="107"/>
      <c r="DX74" s="107"/>
      <c r="DY74" s="107"/>
      <c r="DZ74" s="107"/>
      <c r="EA74" s="107"/>
      <c r="EB74" s="107"/>
      <c r="EC74" s="107"/>
      <c r="ED74" s="107"/>
      <c r="EE74" s="107"/>
      <c r="EF74" s="107"/>
      <c r="EG74" s="107"/>
      <c r="EH74" s="107"/>
      <c r="EI74" s="107"/>
      <c r="EJ74" s="107"/>
      <c r="EK74" s="107"/>
      <c r="EL74" s="107"/>
      <c r="EM74" s="107"/>
      <c r="EN74" s="107"/>
      <c r="EO74" s="107"/>
      <c r="EP74" s="107"/>
      <c r="EQ74" s="107"/>
      <c r="ER74" s="107"/>
      <c r="ES74" s="107"/>
      <c r="ET74" s="107"/>
      <c r="EU74" s="107"/>
      <c r="EV74" s="107"/>
      <c r="EW74" s="107"/>
      <c r="EX74" s="107"/>
      <c r="EY74" s="107"/>
      <c r="EZ74" s="107"/>
      <c r="FA74" s="107"/>
      <c r="FB74" s="107"/>
      <c r="FC74" s="107"/>
      <c r="FD74" s="107"/>
      <c r="FE74" s="107"/>
      <c r="FF74" s="107"/>
      <c r="FG74" s="107"/>
      <c r="FH74" s="107"/>
      <c r="FI74" s="107"/>
      <c r="FJ74" s="107"/>
      <c r="FK74" s="107"/>
      <c r="FL74" s="107"/>
      <c r="FM74" s="107"/>
      <c r="FN74" s="107"/>
      <c r="FO74" s="107"/>
      <c r="FP74" s="107"/>
      <c r="FQ74" s="107"/>
      <c r="FR74" s="107"/>
      <c r="FS74" s="107"/>
      <c r="FT74" s="107"/>
      <c r="FU74" s="107"/>
      <c r="FV74" s="107"/>
      <c r="FW74" s="107"/>
      <c r="FX74" s="107"/>
      <c r="FY74" s="107"/>
      <c r="FZ74" s="107"/>
      <c r="GA74" s="107"/>
      <c r="GB74" s="107"/>
      <c r="GC74" s="107"/>
      <c r="GD74" s="107"/>
      <c r="GE74" s="107"/>
      <c r="GF74" s="107"/>
      <c r="GG74" s="107"/>
      <c r="GH74" s="107"/>
      <c r="GI74" s="107"/>
      <c r="GJ74" s="107"/>
      <c r="GK74" s="107"/>
      <c r="GL74" s="107"/>
      <c r="GM74" s="107"/>
      <c r="GN74" s="107"/>
      <c r="GO74" s="107"/>
      <c r="GP74" s="107"/>
      <c r="GQ74" s="107"/>
      <c r="GR74" s="107"/>
      <c r="GS74" s="107"/>
      <c r="GT74" s="107"/>
      <c r="GU74" s="107"/>
      <c r="GV74" s="107"/>
      <c r="GW74" s="107"/>
      <c r="GX74" s="107"/>
      <c r="GY74" s="107"/>
      <c r="GZ74" s="107"/>
      <c r="HA74" s="107"/>
      <c r="HB74" s="107"/>
      <c r="HC74" s="107"/>
      <c r="HD74" s="107"/>
      <c r="HE74" s="107"/>
      <c r="HF74" s="107"/>
      <c r="HG74" s="107"/>
      <c r="HH74" s="107"/>
      <c r="HI74" s="107"/>
      <c r="HJ74" s="107"/>
      <c r="HK74" s="107"/>
      <c r="HL74" s="107"/>
      <c r="HM74" s="107"/>
      <c r="HN74" s="107"/>
      <c r="HO74" s="107"/>
      <c r="HP74" s="107"/>
      <c r="HQ74" s="107"/>
      <c r="HR74" s="107"/>
      <c r="HS74" s="107"/>
      <c r="HT74" s="107"/>
      <c r="HU74" s="107"/>
      <c r="HV74" s="107"/>
      <c r="HW74" s="107"/>
      <c r="HX74" s="107"/>
      <c r="HY74" s="107"/>
      <c r="HZ74" s="107"/>
      <c r="IA74" s="107"/>
      <c r="IB74" s="107"/>
      <c r="IC74" s="107"/>
      <c r="ID74" s="107"/>
      <c r="IE74" s="107"/>
      <c r="IF74" s="107"/>
      <c r="IG74" s="107"/>
      <c r="IH74" s="107"/>
      <c r="II74" s="107"/>
      <c r="IJ74" s="107"/>
      <c r="IK74" s="107"/>
      <c r="IL74" s="107"/>
      <c r="IM74" s="107"/>
      <c r="IN74" s="107"/>
      <c r="IO74" s="107"/>
      <c r="IP74" s="107"/>
      <c r="IQ74" s="107"/>
      <c r="IR74" s="107"/>
      <c r="IS74" s="107"/>
      <c r="IT74" s="107"/>
      <c r="IU74" s="107"/>
      <c r="IV74" s="107"/>
      <c r="IW74" s="107"/>
      <c r="IX74" s="107"/>
      <c r="IY74" s="107"/>
      <c r="IZ74" s="107"/>
      <c r="JA74" s="107"/>
      <c r="JB74" s="107"/>
      <c r="JC74" s="107"/>
      <c r="JD74" s="107"/>
      <c r="JE74" s="107"/>
      <c r="JF74" s="107"/>
      <c r="JG74" s="107"/>
      <c r="JH74" s="107"/>
      <c r="JI74" s="107"/>
      <c r="JJ74" s="107"/>
      <c r="JK74" s="107"/>
      <c r="JL74" s="107"/>
      <c r="JM74" s="107"/>
      <c r="JN74" s="107"/>
      <c r="JO74" s="107"/>
      <c r="JP74" s="107"/>
      <c r="JQ74" s="107"/>
      <c r="JR74" s="107"/>
      <c r="JS74" s="107"/>
      <c r="JT74" s="107"/>
      <c r="JU74" s="107"/>
      <c r="JV74" s="107"/>
      <c r="JW74" s="107"/>
      <c r="JX74" s="107"/>
      <c r="JY74" s="107"/>
      <c r="JZ74" s="107"/>
      <c r="KA74" s="107"/>
      <c r="KB74" s="107"/>
      <c r="KC74" s="107"/>
      <c r="KD74" s="107"/>
      <c r="KE74" s="107"/>
      <c r="KF74" s="107"/>
      <c r="KG74" s="107"/>
      <c r="KH74" s="107"/>
      <c r="KI74" s="107"/>
      <c r="KJ74" s="107"/>
      <c r="KK74" s="107"/>
      <c r="KL74" s="107"/>
      <c r="KM74" s="107"/>
      <c r="KN74" s="107"/>
      <c r="KO74" s="107"/>
      <c r="KP74" s="107"/>
      <c r="KQ74" s="107"/>
      <c r="KR74" s="107"/>
      <c r="KS74" s="107"/>
      <c r="KT74" s="107"/>
      <c r="KU74" s="107"/>
      <c r="KV74" s="107"/>
      <c r="KW74" s="107"/>
      <c r="KX74" s="107"/>
      <c r="KY74" s="107"/>
      <c r="KZ74" s="107"/>
      <c r="LA74" s="107"/>
      <c r="LB74" s="107"/>
      <c r="LC74" s="107"/>
      <c r="LD74" s="107"/>
      <c r="LE74" s="107"/>
      <c r="LF74" s="107"/>
      <c r="LG74" s="107"/>
      <c r="LH74" s="107"/>
      <c r="LI74" s="107"/>
      <c r="LJ74" s="107"/>
      <c r="LK74" s="107"/>
      <c r="LL74" s="107"/>
      <c r="LM74" s="107"/>
      <c r="LN74" s="107"/>
      <c r="LO74" s="107"/>
      <c r="LP74" s="107"/>
      <c r="LQ74" s="107"/>
      <c r="LR74" s="107"/>
      <c r="LS74" s="107"/>
      <c r="LT74" s="107"/>
      <c r="LU74" s="107"/>
      <c r="LV74" s="107"/>
      <c r="LW74" s="107"/>
      <c r="LX74" s="107"/>
      <c r="LY74" s="107"/>
      <c r="LZ74" s="107"/>
      <c r="MA74" s="107"/>
      <c r="MB74" s="107"/>
      <c r="MC74" s="107"/>
      <c r="MD74" s="107"/>
      <c r="ME74" s="107"/>
      <c r="MF74" s="107"/>
      <c r="MG74" s="107"/>
      <c r="MH74" s="107"/>
      <c r="MI74" s="107"/>
      <c r="MJ74" s="107"/>
      <c r="MK74" s="107"/>
      <c r="ML74" s="107"/>
      <c r="MM74" s="107"/>
      <c r="MN74" s="107"/>
      <c r="MO74" s="107"/>
      <c r="MP74" s="107"/>
      <c r="MQ74" s="107"/>
      <c r="MR74" s="107"/>
      <c r="MS74" s="107"/>
      <c r="MT74" s="107"/>
      <c r="MU74" s="107"/>
      <c r="MV74" s="107"/>
      <c r="MW74" s="107"/>
      <c r="MX74" s="107"/>
      <c r="MY74" s="107"/>
      <c r="MZ74" s="107"/>
      <c r="NA74" s="107"/>
      <c r="NB74" s="107"/>
      <c r="NC74" s="107"/>
      <c r="ND74" s="107"/>
      <c r="NE74" s="107"/>
      <c r="NF74" s="107"/>
      <c r="NG74" s="107"/>
      <c r="NH74" s="107"/>
      <c r="NI74" s="107"/>
      <c r="NJ74" s="107"/>
      <c r="NK74" s="107"/>
      <c r="NL74" s="107"/>
      <c r="NM74" s="107"/>
      <c r="NN74" s="107"/>
      <c r="NO74" s="107"/>
      <c r="NP74" s="107"/>
      <c r="NQ74" s="107"/>
      <c r="NR74" s="107"/>
      <c r="NS74" s="107"/>
      <c r="NT74" s="107"/>
      <c r="NU74" s="107"/>
      <c r="NV74" s="107"/>
      <c r="NW74" s="107"/>
      <c r="NX74" s="107"/>
      <c r="NY74" s="107"/>
      <c r="NZ74" s="107"/>
      <c r="OA74" s="107"/>
      <c r="OB74" s="107"/>
      <c r="OC74" s="107"/>
      <c r="OD74" s="107"/>
      <c r="OE74" s="107"/>
      <c r="OF74" s="107"/>
      <c r="OG74" s="107"/>
      <c r="OH74" s="107"/>
      <c r="OI74" s="107"/>
      <c r="OJ74" s="107"/>
      <c r="OK74" s="107"/>
      <c r="OL74" s="107"/>
      <c r="OM74" s="107"/>
      <c r="ON74" s="107"/>
      <c r="OO74" s="107"/>
      <c r="OP74" s="107"/>
      <c r="OQ74" s="107"/>
      <c r="OR74" s="107"/>
      <c r="OS74" s="107"/>
      <c r="OT74" s="107"/>
      <c r="OU74" s="107"/>
      <c r="OV74" s="107"/>
      <c r="OW74" s="107"/>
      <c r="OX74" s="107"/>
      <c r="OY74" s="107"/>
      <c r="OZ74" s="107"/>
      <c r="PA74" s="107"/>
      <c r="PB74" s="107"/>
      <c r="PC74" s="107"/>
      <c r="PD74" s="107"/>
      <c r="PE74" s="107"/>
      <c r="PF74" s="107"/>
      <c r="PG74" s="107"/>
      <c r="PH74" s="107"/>
      <c r="PI74" s="107"/>
      <c r="PJ74" s="107"/>
      <c r="PK74" s="107"/>
      <c r="PL74" s="107"/>
      <c r="PM74" s="107"/>
      <c r="PN74" s="107"/>
      <c r="PO74" s="107"/>
      <c r="PP74" s="107"/>
      <c r="PQ74" s="107"/>
      <c r="PR74" s="107"/>
      <c r="PS74" s="107"/>
      <c r="PT74" s="107"/>
      <c r="PU74" s="107"/>
      <c r="PV74" s="107"/>
      <c r="PW74" s="107"/>
      <c r="PX74" s="107"/>
      <c r="PY74" s="107"/>
      <c r="PZ74" s="107"/>
      <c r="QA74" s="107"/>
      <c r="QB74" s="107"/>
      <c r="QC74" s="107"/>
      <c r="QD74" s="107"/>
      <c r="QE74" s="107"/>
      <c r="QF74" s="107"/>
      <c r="QG74" s="107"/>
      <c r="QH74" s="107"/>
      <c r="QI74" s="107"/>
      <c r="QJ74" s="107"/>
      <c r="QK74" s="107"/>
      <c r="QL74" s="107"/>
      <c r="QM74" s="107"/>
      <c r="QN74" s="107"/>
      <c r="QO74" s="107"/>
      <c r="QP74" s="107"/>
      <c r="QQ74" s="107"/>
      <c r="QR74" s="107"/>
      <c r="QS74" s="107"/>
      <c r="QT74" s="107"/>
      <c r="QU74" s="107"/>
      <c r="QV74" s="107"/>
      <c r="QW74" s="107"/>
      <c r="QX74" s="107"/>
      <c r="QY74" s="107"/>
      <c r="QZ74" s="107"/>
      <c r="RA74" s="107"/>
      <c r="RB74" s="107"/>
      <c r="RC74" s="107"/>
      <c r="RD74" s="107"/>
      <c r="RE74" s="107"/>
      <c r="RF74" s="107"/>
      <c r="RG74" s="107"/>
      <c r="RH74" s="107"/>
      <c r="RI74" s="107"/>
      <c r="RJ74" s="107"/>
      <c r="RK74" s="107"/>
      <c r="RL74" s="107"/>
      <c r="RM74" s="107"/>
      <c r="RN74" s="107"/>
      <c r="RO74" s="107"/>
      <c r="RP74" s="107"/>
      <c r="RQ74" s="107"/>
      <c r="RR74" s="107"/>
      <c r="RS74" s="107"/>
      <c r="RT74" s="107"/>
      <c r="RU74" s="107"/>
      <c r="RV74" s="107"/>
      <c r="RW74" s="107"/>
      <c r="RX74" s="107"/>
      <c r="RY74" s="107"/>
      <c r="RZ74" s="107"/>
      <c r="SA74" s="107"/>
      <c r="SB74" s="107"/>
      <c r="SC74" s="107"/>
      <c r="SD74" s="107"/>
      <c r="SE74" s="107"/>
      <c r="SF74" s="107"/>
      <c r="SG74" s="107"/>
      <c r="SH74" s="107"/>
      <c r="SI74" s="107"/>
      <c r="SJ74" s="107"/>
      <c r="SK74" s="107"/>
      <c r="SL74" s="107"/>
      <c r="SM74" s="107"/>
      <c r="SN74" s="107"/>
      <c r="SO74" s="107"/>
      <c r="SP74" s="107"/>
      <c r="SQ74" s="107"/>
      <c r="SR74" s="107"/>
      <c r="SS74" s="107"/>
      <c r="ST74" s="107"/>
      <c r="SU74" s="107"/>
      <c r="SV74" s="107"/>
      <c r="SW74" s="107"/>
      <c r="SX74" s="107"/>
      <c r="SY74" s="107"/>
      <c r="SZ74" s="107"/>
      <c r="TA74" s="107"/>
      <c r="TB74" s="107"/>
      <c r="TC74" s="107"/>
      <c r="TD74" s="107"/>
      <c r="TE74" s="107"/>
      <c r="TF74" s="107"/>
      <c r="TG74" s="107"/>
      <c r="TH74" s="107"/>
      <c r="TI74" s="107"/>
      <c r="TJ74" s="107"/>
      <c r="TK74" s="107"/>
      <c r="TL74" s="107"/>
      <c r="TM74" s="107"/>
      <c r="TN74" s="107"/>
      <c r="TO74" s="107"/>
      <c r="TP74" s="107"/>
      <c r="TQ74" s="107"/>
      <c r="TR74" s="107"/>
      <c r="TS74" s="107"/>
      <c r="TT74" s="107"/>
      <c r="TU74" s="107"/>
      <c r="TV74" s="107"/>
      <c r="TW74" s="107"/>
      <c r="TX74" s="107"/>
      <c r="TY74" s="107"/>
      <c r="TZ74" s="107"/>
      <c r="UA74" s="107"/>
      <c r="UB74" s="107"/>
      <c r="UC74" s="107"/>
      <c r="UD74" s="107"/>
      <c r="UE74" s="107"/>
      <c r="UF74" s="107"/>
      <c r="UG74" s="107"/>
      <c r="UH74" s="107"/>
      <c r="UI74" s="107"/>
      <c r="UJ74" s="107"/>
      <c r="UK74" s="107"/>
      <c r="UL74" s="107"/>
      <c r="UM74" s="107"/>
      <c r="UN74" s="107"/>
      <c r="UO74" s="107"/>
      <c r="UP74" s="107"/>
      <c r="UQ74" s="107"/>
      <c r="UR74" s="107"/>
      <c r="US74" s="107"/>
      <c r="UT74" s="107"/>
      <c r="UU74" s="107"/>
      <c r="UV74" s="107"/>
      <c r="UW74" s="107"/>
      <c r="UX74" s="107"/>
      <c r="UY74" s="107"/>
      <c r="UZ74" s="107"/>
      <c r="VA74" s="107"/>
      <c r="VB74" s="107"/>
      <c r="VC74" s="107"/>
      <c r="VD74" s="107"/>
      <c r="VE74" s="107"/>
      <c r="VF74" s="107"/>
      <c r="VG74" s="107"/>
      <c r="VH74" s="107"/>
      <c r="VI74" s="107"/>
      <c r="VJ74" s="107"/>
      <c r="VK74" s="107"/>
      <c r="VL74" s="107"/>
      <c r="VM74" s="107"/>
      <c r="VN74" s="107"/>
      <c r="VO74" s="107"/>
      <c r="VP74" s="107"/>
      <c r="VQ74" s="107"/>
      <c r="VR74" s="107"/>
      <c r="VS74" s="107"/>
      <c r="VT74" s="107"/>
      <c r="VU74" s="107"/>
      <c r="VV74" s="107"/>
      <c r="VW74" s="107"/>
      <c r="VX74" s="107"/>
      <c r="VY74" s="107"/>
      <c r="VZ74" s="107"/>
      <c r="WA74" s="107"/>
      <c r="WB74" s="107"/>
      <c r="WC74" s="107"/>
      <c r="WD74" s="107"/>
      <c r="WE74" s="107"/>
      <c r="WF74" s="107"/>
      <c r="WG74" s="107"/>
      <c r="WH74" s="107"/>
      <c r="WI74" s="107"/>
      <c r="WJ74" s="107"/>
      <c r="WK74" s="107"/>
      <c r="WL74" s="107"/>
      <c r="WM74" s="107"/>
      <c r="WN74" s="107"/>
      <c r="WO74" s="107"/>
      <c r="WP74" s="107"/>
      <c r="WQ74" s="107"/>
      <c r="WR74" s="107"/>
      <c r="WS74" s="107"/>
      <c r="WT74" s="107"/>
      <c r="WU74" s="107"/>
      <c r="WV74" s="107"/>
      <c r="WW74" s="107"/>
      <c r="WX74" s="107"/>
      <c r="WY74" s="107"/>
      <c r="WZ74" s="107"/>
      <c r="XA74" s="107"/>
      <c r="XB74" s="107"/>
      <c r="XC74" s="107"/>
      <c r="XD74" s="107"/>
      <c r="XE74" s="107"/>
      <c r="XF74" s="107"/>
      <c r="XG74" s="107"/>
      <c r="XH74" s="107"/>
      <c r="XI74" s="107"/>
      <c r="XJ74" s="107"/>
      <c r="XK74" s="107"/>
      <c r="XL74" s="107"/>
      <c r="XM74" s="107"/>
      <c r="XN74" s="107"/>
      <c r="XO74" s="107"/>
      <c r="XP74" s="107"/>
      <c r="XQ74" s="107"/>
      <c r="XR74" s="107"/>
      <c r="XS74" s="107"/>
      <c r="XT74" s="107"/>
      <c r="XU74" s="107"/>
      <c r="XV74" s="107"/>
      <c r="XW74" s="107"/>
      <c r="XX74" s="107"/>
      <c r="XY74" s="107"/>
      <c r="XZ74" s="107"/>
      <c r="YA74" s="107"/>
      <c r="YB74" s="107"/>
      <c r="YC74" s="107"/>
      <c r="YD74" s="107"/>
      <c r="YE74" s="107"/>
      <c r="YF74" s="107"/>
      <c r="YG74" s="107"/>
      <c r="YH74" s="107"/>
      <c r="YI74" s="107"/>
      <c r="YJ74" s="107"/>
      <c r="YK74" s="107"/>
      <c r="YL74" s="107"/>
      <c r="YM74" s="107"/>
      <c r="YN74" s="107"/>
      <c r="YO74" s="107"/>
      <c r="YP74" s="107"/>
      <c r="YQ74" s="107"/>
      <c r="YR74" s="107"/>
      <c r="YS74" s="107"/>
      <c r="YT74" s="107"/>
      <c r="YU74" s="107"/>
      <c r="YV74" s="107"/>
      <c r="YW74" s="107"/>
      <c r="YX74" s="107"/>
      <c r="YY74" s="107"/>
      <c r="YZ74" s="107"/>
      <c r="ZA74" s="107"/>
      <c r="ZB74" s="107"/>
      <c r="ZC74" s="107"/>
      <c r="ZD74" s="107"/>
      <c r="ZE74" s="107"/>
      <c r="ZF74" s="107"/>
      <c r="ZG74" s="107"/>
      <c r="ZH74" s="107"/>
      <c r="ZI74" s="107"/>
      <c r="ZJ74" s="107"/>
      <c r="ZK74" s="107"/>
      <c r="ZL74" s="107"/>
      <c r="ZM74" s="107"/>
      <c r="ZN74" s="107"/>
      <c r="ZO74" s="107"/>
      <c r="ZP74" s="107"/>
      <c r="ZQ74" s="107"/>
      <c r="ZR74" s="107"/>
      <c r="ZS74" s="107"/>
      <c r="ZT74" s="107"/>
      <c r="ZU74" s="107"/>
      <c r="ZV74" s="107"/>
      <c r="ZW74" s="107"/>
      <c r="ZX74" s="107"/>
      <c r="ZY74" s="107"/>
      <c r="ZZ74" s="107"/>
      <c r="AAA74" s="107"/>
      <c r="AAB74" s="107"/>
      <c r="AAC74" s="107"/>
      <c r="AAD74" s="107"/>
      <c r="AAE74" s="107"/>
      <c r="AAF74" s="107"/>
      <c r="AAG74" s="107"/>
      <c r="AAH74" s="107"/>
      <c r="AAI74" s="107"/>
      <c r="AAJ74" s="107"/>
      <c r="AAK74" s="107"/>
      <c r="AAL74" s="107"/>
      <c r="AAM74" s="107"/>
      <c r="AAN74" s="107"/>
      <c r="AAO74" s="107"/>
      <c r="AAP74" s="107"/>
      <c r="AAQ74" s="107"/>
      <c r="AAR74" s="107"/>
      <c r="AAS74" s="107"/>
      <c r="AAT74" s="107"/>
      <c r="AAU74" s="107"/>
      <c r="AAV74" s="107"/>
      <c r="AAW74" s="107"/>
      <c r="AAX74" s="107"/>
      <c r="AAY74" s="107"/>
      <c r="AAZ74" s="107"/>
      <c r="ABA74" s="107"/>
      <c r="ABB74" s="107"/>
      <c r="ABC74" s="107"/>
      <c r="ABD74" s="107"/>
      <c r="ABE74" s="107"/>
      <c r="ABF74" s="107"/>
      <c r="ABG74" s="107"/>
      <c r="ABH74" s="107"/>
      <c r="ABI74" s="107"/>
      <c r="ABJ74" s="107"/>
      <c r="ABK74" s="107"/>
      <c r="ABL74" s="107"/>
      <c r="ABM74" s="107"/>
      <c r="ABN74" s="107"/>
      <c r="ABO74" s="107"/>
      <c r="ABP74" s="107"/>
      <c r="ABQ74" s="107"/>
      <c r="ABR74" s="107"/>
      <c r="ABS74" s="107"/>
      <c r="ABT74" s="107"/>
      <c r="ABU74" s="107"/>
      <c r="ABV74" s="107"/>
      <c r="ABW74" s="107"/>
      <c r="ABX74" s="107"/>
      <c r="ABY74" s="107"/>
      <c r="ABZ74" s="107"/>
      <c r="ACA74" s="107"/>
      <c r="ACB74" s="107"/>
      <c r="ACC74" s="107"/>
      <c r="ACD74" s="107"/>
      <c r="ACE74" s="107"/>
      <c r="ACF74" s="107"/>
      <c r="ACG74" s="107"/>
      <c r="ACH74" s="107"/>
      <c r="ACI74" s="107"/>
      <c r="ACJ74" s="107"/>
      <c r="ACK74" s="107"/>
      <c r="ACL74" s="107"/>
      <c r="ACM74" s="107"/>
      <c r="ACN74" s="107"/>
      <c r="ACO74" s="107"/>
      <c r="ACP74" s="107"/>
      <c r="ACQ74" s="107"/>
      <c r="ACR74" s="107"/>
      <c r="ACS74" s="107"/>
      <c r="ACT74" s="107"/>
      <c r="ACU74" s="107"/>
      <c r="ACV74" s="107"/>
      <c r="ACW74" s="107"/>
      <c r="ACX74" s="107"/>
      <c r="ACY74" s="107"/>
      <c r="ACZ74" s="107"/>
      <c r="ADA74" s="107"/>
      <c r="ADB74" s="107"/>
      <c r="ADC74" s="107"/>
      <c r="ADD74" s="107"/>
      <c r="ADE74" s="107"/>
      <c r="ADF74" s="107"/>
      <c r="ADG74" s="107"/>
      <c r="ADH74" s="107"/>
      <c r="ADI74" s="107"/>
      <c r="ADJ74" s="107"/>
      <c r="ADK74" s="107"/>
      <c r="ADL74" s="107"/>
      <c r="ADM74" s="107"/>
      <c r="ADN74" s="107"/>
      <c r="ADO74" s="107"/>
      <c r="ADP74" s="107"/>
      <c r="ADQ74" s="107"/>
      <c r="ADR74" s="107"/>
      <c r="ADS74" s="107"/>
      <c r="ADT74" s="107"/>
      <c r="ADU74" s="107"/>
      <c r="ADV74" s="107"/>
      <c r="ADW74" s="107"/>
      <c r="ADX74" s="107"/>
      <c r="ADY74" s="107"/>
      <c r="ADZ74" s="107"/>
      <c r="AEA74" s="107"/>
      <c r="AEB74" s="107"/>
      <c r="AEC74" s="107"/>
      <c r="AED74" s="107"/>
      <c r="AEE74" s="107"/>
      <c r="AEF74" s="107"/>
      <c r="AEG74" s="107"/>
      <c r="AEH74" s="107"/>
      <c r="AEI74" s="107"/>
      <c r="AEJ74" s="107"/>
      <c r="AEK74" s="107"/>
      <c r="AEL74" s="107"/>
      <c r="AEM74" s="107"/>
      <c r="AEN74" s="107"/>
      <c r="AEO74" s="107"/>
      <c r="AEP74" s="107"/>
      <c r="AEQ74" s="107"/>
      <c r="AER74" s="107"/>
      <c r="AES74" s="107"/>
      <c r="AET74" s="107"/>
      <c r="AEU74" s="107"/>
      <c r="AEV74" s="107"/>
      <c r="AEW74" s="107"/>
      <c r="AEX74" s="107"/>
      <c r="AEY74" s="107"/>
      <c r="AEZ74" s="107"/>
      <c r="AFA74" s="107"/>
      <c r="AFB74" s="107"/>
      <c r="AFC74" s="107"/>
      <c r="AFD74" s="107"/>
      <c r="AFE74" s="107"/>
      <c r="AFF74" s="107"/>
      <c r="AFG74" s="107"/>
      <c r="AFH74" s="107"/>
      <c r="AFI74" s="107"/>
      <c r="AFJ74" s="107"/>
      <c r="AFK74" s="107"/>
      <c r="AFL74" s="107"/>
      <c r="AFM74" s="107"/>
      <c r="AFN74" s="107"/>
      <c r="AFO74" s="107"/>
      <c r="AFP74" s="107"/>
      <c r="AFQ74" s="107"/>
      <c r="AFR74" s="107"/>
      <c r="AFS74" s="107"/>
      <c r="AFT74" s="107"/>
      <c r="AFU74" s="107"/>
      <c r="AFV74" s="107"/>
      <c r="AFW74" s="107"/>
      <c r="AFX74" s="107"/>
      <c r="AFY74" s="107"/>
      <c r="AFZ74" s="107"/>
      <c r="AGA74" s="107"/>
      <c r="AGB74" s="107"/>
      <c r="AGC74" s="107"/>
      <c r="AGD74" s="107"/>
      <c r="AGE74" s="107"/>
      <c r="AGF74" s="107"/>
      <c r="AGG74" s="107"/>
      <c r="AGH74" s="107"/>
      <c r="AGI74" s="107"/>
      <c r="AGJ74" s="107"/>
      <c r="AGK74" s="107"/>
      <c r="AGL74" s="107"/>
      <c r="AGM74" s="107"/>
      <c r="AGN74" s="107"/>
      <c r="AGO74" s="107"/>
      <c r="AGP74" s="107"/>
      <c r="AGQ74" s="107"/>
      <c r="AGR74" s="107"/>
      <c r="AGS74" s="107"/>
      <c r="AGT74" s="107"/>
      <c r="AGU74" s="107"/>
      <c r="AGV74" s="107"/>
      <c r="AGW74" s="107"/>
      <c r="AGX74" s="107"/>
      <c r="AGY74" s="107"/>
      <c r="AGZ74" s="107"/>
      <c r="AHA74" s="107"/>
      <c r="AHB74" s="107"/>
      <c r="AHC74" s="107"/>
      <c r="AHD74" s="107"/>
      <c r="AHE74" s="107"/>
      <c r="AHF74" s="107"/>
      <c r="AHG74" s="107"/>
      <c r="AHH74" s="107"/>
      <c r="AHI74" s="107"/>
      <c r="AHJ74" s="107"/>
      <c r="AHK74" s="107"/>
      <c r="AHL74" s="107"/>
      <c r="AHM74" s="107"/>
      <c r="AHN74" s="107"/>
      <c r="AHO74" s="107"/>
      <c r="AHP74" s="107"/>
      <c r="AHQ74" s="107"/>
      <c r="AHR74" s="107"/>
      <c r="AHS74" s="107"/>
      <c r="AHT74" s="107"/>
      <c r="AHU74" s="107"/>
      <c r="AHV74" s="107"/>
      <c r="AHW74" s="107"/>
      <c r="AHX74" s="107"/>
      <c r="AHY74" s="107"/>
      <c r="AHZ74" s="107"/>
      <c r="AIA74" s="107"/>
      <c r="AIB74" s="107"/>
      <c r="AIC74" s="107"/>
      <c r="AID74" s="107"/>
      <c r="AIE74" s="107"/>
      <c r="AIF74" s="107"/>
      <c r="AIG74" s="107"/>
      <c r="AIH74" s="107"/>
      <c r="AII74" s="107"/>
      <c r="AIJ74" s="107"/>
      <c r="AIK74" s="107"/>
      <c r="AIL74" s="107"/>
      <c r="AIM74" s="107"/>
      <c r="AIN74" s="107"/>
      <c r="AIO74" s="107"/>
      <c r="AIP74" s="107"/>
      <c r="AIQ74" s="107"/>
      <c r="AIR74" s="107"/>
      <c r="AIS74" s="107"/>
      <c r="AIT74" s="107"/>
      <c r="AIU74" s="107"/>
      <c r="AIV74" s="107"/>
      <c r="AIW74" s="107"/>
      <c r="AIX74" s="107"/>
      <c r="AIY74" s="107"/>
      <c r="AIZ74" s="107"/>
      <c r="AJA74" s="107"/>
      <c r="AJB74" s="107"/>
      <c r="AJC74" s="107"/>
      <c r="AJD74" s="107"/>
      <c r="AJE74" s="107"/>
      <c r="AJF74" s="107"/>
      <c r="AJG74" s="107"/>
      <c r="AJH74" s="107"/>
      <c r="AJI74" s="107"/>
      <c r="AJJ74" s="107"/>
      <c r="AJK74" s="107"/>
      <c r="AJL74" s="107"/>
      <c r="AJM74" s="107"/>
      <c r="AJN74" s="107"/>
      <c r="AJO74" s="107"/>
      <c r="AJP74" s="107"/>
      <c r="AJQ74" s="107"/>
      <c r="AJR74" s="107"/>
      <c r="AJS74" s="107"/>
      <c r="AJT74" s="107"/>
      <c r="AJU74" s="107"/>
      <c r="AJV74" s="107"/>
      <c r="AJW74" s="107"/>
      <c r="AJX74" s="107"/>
      <c r="AJY74" s="107"/>
      <c r="AJZ74" s="107"/>
      <c r="AKA74" s="107"/>
      <c r="AKB74" s="107"/>
      <c r="AKC74" s="107"/>
      <c r="AKD74" s="107"/>
      <c r="AKE74" s="107"/>
      <c r="AKF74" s="107"/>
      <c r="AKG74" s="107"/>
      <c r="AKH74" s="107"/>
      <c r="AKI74" s="107"/>
      <c r="AKJ74" s="107"/>
      <c r="AKK74" s="107"/>
      <c r="AKL74" s="107"/>
      <c r="AKM74" s="107"/>
      <c r="AKN74" s="107"/>
      <c r="AKO74" s="107"/>
      <c r="AKP74" s="107"/>
      <c r="AKQ74" s="107"/>
      <c r="AKR74" s="107"/>
      <c r="AKS74" s="107"/>
      <c r="AKT74" s="107"/>
      <c r="AKU74" s="107"/>
      <c r="AKV74" s="107"/>
      <c r="AKW74" s="107"/>
      <c r="AKX74" s="107"/>
      <c r="AKY74" s="107"/>
      <c r="AKZ74" s="107"/>
      <c r="ALA74" s="107"/>
      <c r="ALB74" s="107"/>
      <c r="ALC74" s="107"/>
      <c r="ALD74" s="107"/>
      <c r="ALE74" s="107"/>
      <c r="ALF74" s="107"/>
      <c r="ALG74" s="107"/>
      <c r="ALH74" s="107"/>
      <c r="ALI74" s="107"/>
      <c r="ALJ74" s="107"/>
      <c r="ALK74" s="107"/>
      <c r="ALL74" s="107"/>
      <c r="ALM74" s="107"/>
      <c r="ALN74" s="107"/>
      <c r="ALO74" s="107"/>
      <c r="ALP74" s="107"/>
      <c r="ALQ74" s="107"/>
      <c r="ALR74" s="107"/>
      <c r="ALS74" s="107"/>
      <c r="ALT74" s="107"/>
      <c r="ALU74" s="107"/>
      <c r="ALV74" s="107"/>
      <c r="ALW74" s="107"/>
      <c r="ALX74" s="107"/>
      <c r="ALY74" s="107"/>
      <c r="ALZ74" s="107"/>
      <c r="AMA74" s="107"/>
      <c r="AMB74" s="107"/>
      <c r="AMC74" s="107"/>
      <c r="AMD74" s="107"/>
      <c r="AME74" s="107"/>
      <c r="AMF74" s="107"/>
      <c r="AMG74" s="107"/>
      <c r="AMH74" s="107"/>
      <c r="AMI74" s="107"/>
      <c r="AMJ74" s="107"/>
      <c r="AMK74" s="107"/>
      <c r="AML74" s="107"/>
      <c r="AMM74" s="107"/>
      <c r="AMN74" s="107"/>
      <c r="AMO74" s="107"/>
      <c r="AMP74" s="107"/>
      <c r="AMQ74" s="107"/>
      <c r="AMR74" s="107"/>
      <c r="AMS74" s="107"/>
      <c r="AMT74" s="107"/>
      <c r="AMU74" s="107"/>
      <c r="AMV74" s="107"/>
      <c r="AMW74" s="107"/>
      <c r="AMX74" s="107"/>
      <c r="AMY74" s="107"/>
      <c r="AMZ74" s="107"/>
      <c r="ANA74" s="107"/>
      <c r="ANB74" s="107"/>
      <c r="ANC74" s="107"/>
      <c r="AND74" s="107"/>
      <c r="ANE74" s="107"/>
      <c r="ANF74" s="107"/>
      <c r="ANG74" s="107"/>
      <c r="ANH74" s="107"/>
      <c r="ANI74" s="107"/>
      <c r="ANJ74" s="107"/>
      <c r="ANK74" s="107"/>
      <c r="ANL74" s="107"/>
      <c r="ANM74" s="107"/>
      <c r="ANN74" s="107"/>
      <c r="ANO74" s="107"/>
      <c r="ANP74" s="107"/>
      <c r="ANQ74" s="107"/>
      <c r="ANR74" s="107"/>
      <c r="ANS74" s="107"/>
      <c r="ANT74" s="107"/>
      <c r="ANU74" s="107"/>
      <c r="ANV74" s="107"/>
      <c r="ANW74" s="107"/>
      <c r="ANX74" s="107"/>
      <c r="ANY74" s="107"/>
      <c r="ANZ74" s="107"/>
      <c r="AOA74" s="107"/>
      <c r="AOB74" s="107"/>
      <c r="AOC74" s="107"/>
      <c r="AOD74" s="107"/>
      <c r="AOE74" s="107"/>
      <c r="AOF74" s="107"/>
      <c r="AOG74" s="107"/>
      <c r="AOH74" s="107"/>
      <c r="AOI74" s="107"/>
      <c r="AOJ74" s="107"/>
      <c r="AOK74" s="107"/>
      <c r="AOL74" s="107"/>
      <c r="AOM74" s="107"/>
      <c r="AON74" s="107"/>
      <c r="AOO74" s="107"/>
      <c r="AOP74" s="107"/>
      <c r="AOQ74" s="107"/>
      <c r="AOR74" s="107"/>
      <c r="AOS74" s="107"/>
      <c r="AOT74" s="107"/>
      <c r="AOU74" s="107"/>
      <c r="AOV74" s="107"/>
      <c r="AOW74" s="107"/>
      <c r="AOX74" s="107"/>
      <c r="AOY74" s="107"/>
      <c r="AOZ74" s="107"/>
      <c r="APA74" s="107"/>
      <c r="APB74" s="107"/>
      <c r="APC74" s="107"/>
      <c r="APD74" s="107"/>
      <c r="APE74" s="107"/>
      <c r="APF74" s="107"/>
      <c r="APG74" s="107"/>
      <c r="APH74" s="107"/>
      <c r="API74" s="107"/>
      <c r="APJ74" s="107"/>
      <c r="APK74" s="107"/>
      <c r="APL74" s="107"/>
      <c r="APM74" s="107"/>
      <c r="APN74" s="107"/>
      <c r="APO74" s="107"/>
      <c r="APP74" s="107"/>
      <c r="APQ74" s="107"/>
      <c r="APR74" s="107"/>
      <c r="APS74" s="107"/>
      <c r="APT74" s="107"/>
      <c r="APU74" s="107"/>
      <c r="APV74" s="107"/>
      <c r="APW74" s="107"/>
      <c r="APX74" s="107"/>
      <c r="APY74" s="107"/>
      <c r="APZ74" s="107"/>
      <c r="AQA74" s="107"/>
      <c r="AQB74" s="107"/>
      <c r="AQC74" s="107"/>
      <c r="AQD74" s="107"/>
      <c r="AQE74" s="107"/>
      <c r="AQF74" s="107"/>
      <c r="AQG74" s="107"/>
      <c r="AQH74" s="107"/>
      <c r="AQI74" s="107"/>
      <c r="AQJ74" s="107"/>
      <c r="AQK74" s="107"/>
      <c r="AQL74" s="107"/>
      <c r="AQM74" s="107"/>
      <c r="AQN74" s="107"/>
      <c r="AQO74" s="107"/>
      <c r="AQP74" s="107"/>
      <c r="AQQ74" s="107"/>
      <c r="AQR74" s="107"/>
      <c r="AQS74" s="107"/>
      <c r="AQT74" s="107"/>
      <c r="AQU74" s="107"/>
      <c r="AQV74" s="107"/>
      <c r="AQW74" s="107"/>
      <c r="AQX74" s="107"/>
      <c r="AQY74" s="107"/>
      <c r="AQZ74" s="107"/>
      <c r="ARA74" s="107"/>
      <c r="ARB74" s="107"/>
      <c r="ARC74" s="107"/>
      <c r="ARD74" s="107"/>
      <c r="ARE74" s="107"/>
      <c r="ARF74" s="107"/>
      <c r="ARG74" s="107"/>
      <c r="ARH74" s="107"/>
      <c r="ARI74" s="107"/>
      <c r="ARJ74" s="107"/>
      <c r="ARK74" s="107"/>
      <c r="ARL74" s="107"/>
      <c r="ARM74" s="107"/>
      <c r="ARN74" s="107"/>
      <c r="ARO74" s="107"/>
      <c r="ARP74" s="107"/>
      <c r="ARQ74" s="107"/>
      <c r="ARR74" s="107"/>
      <c r="ARS74" s="107"/>
      <c r="ART74" s="107"/>
      <c r="ARU74" s="107"/>
      <c r="ARV74" s="107"/>
      <c r="ARW74" s="107"/>
      <c r="ARX74" s="107"/>
      <c r="ARY74" s="107"/>
      <c r="ARZ74" s="107"/>
      <c r="ASA74" s="107"/>
      <c r="ASB74" s="107"/>
      <c r="ASC74" s="107"/>
      <c r="ASD74" s="107"/>
      <c r="ASE74" s="107"/>
      <c r="ASF74" s="107"/>
      <c r="ASG74" s="107"/>
      <c r="ASH74" s="107"/>
      <c r="ASI74" s="107"/>
      <c r="ASJ74" s="107"/>
      <c r="ASK74" s="107"/>
      <c r="ASL74" s="107"/>
      <c r="ASM74" s="107"/>
      <c r="ASN74" s="107"/>
      <c r="ASO74" s="107"/>
      <c r="ASP74" s="107"/>
      <c r="ASQ74" s="107"/>
      <c r="ASR74" s="107"/>
      <c r="ASS74" s="107"/>
      <c r="AST74" s="107"/>
      <c r="ASU74" s="107"/>
      <c r="ASV74" s="107"/>
      <c r="ASW74" s="107"/>
      <c r="ASX74" s="107"/>
      <c r="ASY74" s="107"/>
      <c r="ASZ74" s="107"/>
      <c r="ATA74" s="107"/>
      <c r="ATB74" s="107"/>
      <c r="ATC74" s="107"/>
      <c r="ATD74" s="107"/>
      <c r="ATE74" s="107"/>
      <c r="ATF74" s="107"/>
      <c r="ATG74" s="107"/>
      <c r="ATH74" s="107"/>
      <c r="ATI74" s="107"/>
      <c r="ATJ74" s="107"/>
      <c r="ATK74" s="107"/>
      <c r="ATL74" s="107"/>
      <c r="ATM74" s="107"/>
      <c r="ATN74" s="107"/>
      <c r="ATO74" s="107"/>
      <c r="ATP74" s="107"/>
      <c r="ATQ74" s="107"/>
      <c r="ATR74" s="107"/>
      <c r="ATS74" s="107"/>
      <c r="ATT74" s="107"/>
      <c r="ATU74" s="107"/>
      <c r="ATV74" s="107"/>
      <c r="ATW74" s="107"/>
      <c r="ATX74" s="107"/>
      <c r="ATY74" s="107"/>
      <c r="ATZ74" s="107"/>
      <c r="AUA74" s="107"/>
      <c r="AUB74" s="107"/>
      <c r="AUC74" s="107"/>
      <c r="AUD74" s="107"/>
      <c r="AUE74" s="107"/>
      <c r="AUF74" s="107"/>
      <c r="AUG74" s="107"/>
      <c r="AUH74" s="107"/>
      <c r="AUI74" s="107"/>
      <c r="AUJ74" s="107"/>
      <c r="AUK74" s="107"/>
      <c r="AUL74" s="107"/>
      <c r="AUM74" s="107"/>
      <c r="AUN74" s="107"/>
      <c r="AUO74" s="107"/>
      <c r="AUP74" s="107"/>
      <c r="AUQ74" s="107"/>
      <c r="AUR74" s="107"/>
      <c r="AUS74" s="107"/>
      <c r="AUT74" s="107"/>
      <c r="AUU74" s="107"/>
      <c r="AUV74" s="107"/>
      <c r="AUW74" s="107"/>
      <c r="AUX74" s="107"/>
      <c r="AUY74" s="107"/>
      <c r="AUZ74" s="107"/>
      <c r="AVA74" s="107"/>
      <c r="AVB74" s="107"/>
      <c r="AVC74" s="107"/>
      <c r="AVD74" s="107"/>
      <c r="AVE74" s="107"/>
      <c r="AVF74" s="107"/>
      <c r="AVG74" s="107"/>
      <c r="AVH74" s="107"/>
      <c r="AVI74" s="107"/>
      <c r="AVJ74" s="107"/>
      <c r="AVK74" s="107"/>
      <c r="AVL74" s="107"/>
      <c r="AVM74" s="107"/>
      <c r="AVN74" s="107"/>
      <c r="AVO74" s="107"/>
      <c r="AVP74" s="107"/>
      <c r="AVQ74" s="107"/>
      <c r="AVR74" s="107"/>
      <c r="AVS74" s="107"/>
      <c r="AVT74" s="107"/>
      <c r="AVU74" s="107"/>
      <c r="AVV74" s="107"/>
      <c r="AVW74" s="107"/>
      <c r="AVX74" s="107"/>
      <c r="AVY74" s="107"/>
      <c r="AVZ74" s="107"/>
      <c r="AWA74" s="107"/>
      <c r="AWB74" s="107"/>
      <c r="AWC74" s="107"/>
      <c r="AWD74" s="107"/>
      <c r="AWE74" s="107"/>
      <c r="AWF74" s="107"/>
      <c r="AWG74" s="107"/>
      <c r="AWH74" s="107"/>
      <c r="AWI74" s="107"/>
      <c r="AWJ74" s="107"/>
      <c r="AWK74" s="107"/>
      <c r="AWL74" s="107"/>
      <c r="AWM74" s="107"/>
      <c r="AWN74" s="107"/>
      <c r="AWO74" s="107"/>
      <c r="AWP74" s="107"/>
      <c r="AWQ74" s="107"/>
      <c r="AWR74" s="107"/>
      <c r="AWS74" s="107"/>
      <c r="AWT74" s="107"/>
      <c r="AWU74" s="107"/>
      <c r="AWV74" s="107"/>
      <c r="AWW74" s="107"/>
      <c r="AWX74" s="107"/>
      <c r="AWY74" s="107"/>
      <c r="AWZ74" s="107"/>
      <c r="AXA74" s="107"/>
      <c r="AXB74" s="107"/>
      <c r="AXC74" s="107"/>
      <c r="AXD74" s="107"/>
      <c r="AXE74" s="107"/>
      <c r="AXF74" s="107"/>
      <c r="AXG74" s="107"/>
      <c r="AXH74" s="107"/>
      <c r="AXI74" s="107"/>
      <c r="AXJ74" s="107"/>
      <c r="AXK74" s="107"/>
      <c r="AXL74" s="107"/>
      <c r="AXM74" s="107"/>
      <c r="AXN74" s="107"/>
      <c r="AXO74" s="107"/>
      <c r="AXP74" s="107"/>
      <c r="AXQ74" s="107"/>
      <c r="AXR74" s="107"/>
      <c r="AXS74" s="107"/>
      <c r="AXT74" s="107"/>
      <c r="AXU74" s="107"/>
      <c r="AXV74" s="107"/>
      <c r="AXW74" s="107"/>
      <c r="AXX74" s="107"/>
      <c r="AXY74" s="107"/>
      <c r="AXZ74" s="107"/>
      <c r="AYA74" s="107"/>
      <c r="AYB74" s="107"/>
      <c r="AYC74" s="107"/>
      <c r="AYD74" s="107"/>
      <c r="AYE74" s="107"/>
      <c r="AYF74" s="107"/>
      <c r="AYG74" s="107"/>
      <c r="AYH74" s="107"/>
      <c r="AYI74" s="107"/>
      <c r="AYJ74" s="107"/>
      <c r="AYK74" s="107"/>
      <c r="AYL74" s="107"/>
      <c r="AYM74" s="107"/>
      <c r="AYN74" s="107"/>
      <c r="AYO74" s="107"/>
      <c r="AYP74" s="107"/>
      <c r="AYQ74" s="107"/>
      <c r="AYR74" s="107"/>
      <c r="AYS74" s="107"/>
      <c r="AYT74" s="107"/>
      <c r="AYU74" s="107"/>
      <c r="AYV74" s="107"/>
      <c r="AYW74" s="107"/>
      <c r="AYX74" s="107"/>
      <c r="AYY74" s="107"/>
      <c r="AYZ74" s="107"/>
      <c r="AZA74" s="107"/>
      <c r="AZB74" s="107"/>
      <c r="AZC74" s="107"/>
      <c r="AZD74" s="107"/>
      <c r="AZE74" s="107"/>
      <c r="AZF74" s="107"/>
      <c r="AZG74" s="107"/>
      <c r="AZH74" s="107"/>
      <c r="AZI74" s="107"/>
      <c r="AZJ74" s="107"/>
      <c r="AZK74" s="107"/>
      <c r="AZL74" s="107"/>
      <c r="AZM74" s="107"/>
      <c r="AZN74" s="107"/>
      <c r="AZO74" s="107"/>
      <c r="AZP74" s="107"/>
      <c r="AZQ74" s="107"/>
      <c r="AZR74" s="107"/>
      <c r="AZS74" s="107"/>
      <c r="AZT74" s="107"/>
      <c r="AZU74" s="107"/>
      <c r="AZV74" s="107"/>
      <c r="AZW74" s="107"/>
      <c r="AZX74" s="107"/>
      <c r="AZY74" s="107"/>
      <c r="AZZ74" s="107"/>
      <c r="BAA74" s="107"/>
      <c r="BAB74" s="107"/>
      <c r="BAC74" s="107"/>
      <c r="BAD74" s="107"/>
      <c r="BAE74" s="107"/>
      <c r="BAF74" s="107"/>
      <c r="BAG74" s="107"/>
      <c r="BAH74" s="107"/>
      <c r="BAI74" s="107"/>
      <c r="BAJ74" s="107"/>
      <c r="BAK74" s="107"/>
      <c r="BAL74" s="107"/>
      <c r="BAM74" s="107"/>
      <c r="BAN74" s="107"/>
      <c r="BAO74" s="107"/>
      <c r="BAP74" s="107"/>
      <c r="BAQ74" s="107"/>
      <c r="BAR74" s="107"/>
      <c r="BAS74" s="107"/>
      <c r="BAT74" s="107"/>
      <c r="BAU74" s="107"/>
      <c r="BAV74" s="107"/>
      <c r="BAW74" s="107"/>
      <c r="BAX74" s="107"/>
      <c r="BAY74" s="107"/>
      <c r="BAZ74" s="107"/>
      <c r="BBA74" s="107"/>
      <c r="BBB74" s="107"/>
      <c r="BBC74" s="107"/>
      <c r="BBD74" s="107"/>
      <c r="BBE74" s="107"/>
      <c r="BBF74" s="107"/>
      <c r="BBG74" s="107"/>
      <c r="BBH74" s="107"/>
      <c r="BBI74" s="107"/>
      <c r="BBJ74" s="107"/>
      <c r="BBK74" s="107"/>
      <c r="BBL74" s="107"/>
      <c r="BBM74" s="107"/>
      <c r="BBN74" s="107"/>
      <c r="BBO74" s="107"/>
      <c r="BBP74" s="107"/>
      <c r="BBQ74" s="107"/>
      <c r="BBR74" s="107"/>
      <c r="BBS74" s="107"/>
      <c r="BBT74" s="107"/>
      <c r="BBU74" s="107"/>
      <c r="BBV74" s="107"/>
      <c r="BBW74" s="107"/>
      <c r="BBX74" s="107"/>
      <c r="BBY74" s="107"/>
      <c r="BBZ74" s="107"/>
      <c r="BCA74" s="107"/>
      <c r="BCB74" s="107"/>
      <c r="BCC74" s="107"/>
      <c r="BCD74" s="107"/>
      <c r="BCE74" s="107"/>
      <c r="BCF74" s="107"/>
      <c r="BCG74" s="107"/>
      <c r="BCH74" s="107"/>
      <c r="BCI74" s="107"/>
      <c r="BCJ74" s="107"/>
      <c r="BCK74" s="107"/>
      <c r="BCL74" s="107"/>
      <c r="BCM74" s="107"/>
      <c r="BCN74" s="107"/>
      <c r="BCO74" s="107"/>
      <c r="BCP74" s="107"/>
      <c r="BCQ74" s="107"/>
      <c r="BCR74" s="107"/>
      <c r="BCS74" s="107"/>
      <c r="BCT74" s="107"/>
      <c r="BCU74" s="107"/>
      <c r="BCV74" s="107"/>
      <c r="BCW74" s="107"/>
      <c r="BCX74" s="107"/>
      <c r="BCY74" s="107"/>
      <c r="BCZ74" s="107"/>
      <c r="BDA74" s="107"/>
      <c r="BDB74" s="107"/>
      <c r="BDC74" s="107"/>
      <c r="BDD74" s="107"/>
      <c r="BDE74" s="107"/>
      <c r="BDF74" s="107"/>
      <c r="BDG74" s="107"/>
      <c r="BDH74" s="107"/>
      <c r="BDI74" s="107"/>
      <c r="BDJ74" s="107"/>
      <c r="BDK74" s="107"/>
      <c r="BDL74" s="107"/>
      <c r="BDM74" s="107"/>
      <c r="BDN74" s="107"/>
      <c r="BDO74" s="107"/>
      <c r="BDP74" s="107"/>
      <c r="BDQ74" s="107"/>
      <c r="BDR74" s="107"/>
      <c r="BDS74" s="107"/>
      <c r="BDT74" s="107"/>
      <c r="BDU74" s="107"/>
      <c r="BDV74" s="107"/>
      <c r="BDW74" s="107"/>
      <c r="BDX74" s="107"/>
      <c r="BDY74" s="107"/>
      <c r="BDZ74" s="107"/>
      <c r="BEA74" s="107"/>
      <c r="BEB74" s="107"/>
      <c r="BEC74" s="107"/>
      <c r="BED74" s="107"/>
      <c r="BEE74" s="107"/>
      <c r="BEF74" s="107"/>
      <c r="BEG74" s="107"/>
      <c r="BEH74" s="107"/>
      <c r="BEI74" s="107"/>
      <c r="BEJ74" s="107"/>
      <c r="BEK74" s="107"/>
      <c r="BEL74" s="107"/>
      <c r="BEM74" s="107"/>
      <c r="BEN74" s="107"/>
      <c r="BEO74" s="107"/>
      <c r="BEP74" s="107"/>
      <c r="BEQ74" s="107"/>
      <c r="BER74" s="107"/>
      <c r="BES74" s="107"/>
      <c r="BET74" s="107"/>
      <c r="BEU74" s="107"/>
      <c r="BEV74" s="107"/>
      <c r="BEW74" s="107"/>
      <c r="BEX74" s="107"/>
      <c r="BEY74" s="107"/>
      <c r="BEZ74" s="107"/>
      <c r="BFA74" s="107"/>
      <c r="BFB74" s="107"/>
      <c r="BFC74" s="107"/>
      <c r="BFD74" s="107"/>
      <c r="BFE74" s="107"/>
      <c r="BFF74" s="107"/>
      <c r="BFG74" s="107"/>
      <c r="BFH74" s="107"/>
      <c r="BFI74" s="107"/>
      <c r="BFJ74" s="107"/>
      <c r="BFK74" s="107"/>
      <c r="BFL74" s="107"/>
      <c r="BFM74" s="107"/>
      <c r="BFN74" s="107"/>
      <c r="BFO74" s="107"/>
      <c r="BFP74" s="107"/>
      <c r="BFQ74" s="107"/>
      <c r="BFR74" s="107"/>
      <c r="BFS74" s="107"/>
      <c r="BFT74" s="107"/>
      <c r="BFU74" s="107"/>
      <c r="BFV74" s="107"/>
      <c r="BFW74" s="107"/>
      <c r="BFX74" s="107"/>
      <c r="BFY74" s="107"/>
      <c r="BFZ74" s="107"/>
      <c r="BGA74" s="107"/>
      <c r="BGB74" s="107"/>
      <c r="BGC74" s="107"/>
      <c r="BGD74" s="107"/>
      <c r="BGE74" s="107"/>
      <c r="BGF74" s="107"/>
      <c r="BGG74" s="107"/>
      <c r="BGH74" s="107"/>
      <c r="BGI74" s="107"/>
      <c r="BGJ74" s="107"/>
      <c r="BGK74" s="107"/>
      <c r="BGL74" s="107"/>
      <c r="BGM74" s="107"/>
      <c r="BGN74" s="107"/>
      <c r="BGO74" s="107"/>
      <c r="BGP74" s="107"/>
      <c r="BGQ74" s="107"/>
      <c r="BGR74" s="107"/>
      <c r="BGS74" s="107"/>
      <c r="BGT74" s="107"/>
      <c r="BGU74" s="107"/>
      <c r="BGV74" s="107"/>
      <c r="BGW74" s="107"/>
      <c r="BGX74" s="107"/>
      <c r="BGY74" s="107"/>
      <c r="BGZ74" s="107"/>
      <c r="BHA74" s="107"/>
      <c r="BHB74" s="107"/>
      <c r="BHC74" s="107"/>
      <c r="BHD74" s="107"/>
      <c r="BHE74" s="107"/>
      <c r="BHF74" s="107"/>
      <c r="BHG74" s="107"/>
      <c r="BHH74" s="107"/>
      <c r="BHI74" s="107"/>
      <c r="BHJ74" s="107"/>
      <c r="BHK74" s="107"/>
      <c r="BHL74" s="107"/>
      <c r="BHM74" s="107"/>
      <c r="BHN74" s="107"/>
      <c r="BHO74" s="107"/>
      <c r="BHP74" s="107"/>
      <c r="BHQ74" s="107"/>
      <c r="BHR74" s="107"/>
      <c r="BHS74" s="107"/>
      <c r="BHT74" s="107"/>
      <c r="BHU74" s="107"/>
      <c r="BHV74" s="107"/>
      <c r="BHW74" s="107"/>
      <c r="BHX74" s="107"/>
      <c r="BHY74" s="107"/>
      <c r="BHZ74" s="107"/>
      <c r="BIA74" s="107"/>
      <c r="BIB74" s="107"/>
      <c r="BIC74" s="107"/>
      <c r="BID74" s="107"/>
      <c r="BIE74" s="107"/>
      <c r="BIF74" s="107"/>
      <c r="BIG74" s="107"/>
      <c r="BIH74" s="107"/>
    </row>
    <row r="75" spans="1:1594" ht="15" customHeight="1" x14ac:dyDescent="0.25">
      <c r="A75" s="135" t="s">
        <v>399</v>
      </c>
      <c r="B75" s="135"/>
      <c r="C75" s="135"/>
      <c r="D75" s="135"/>
      <c r="E75" s="135"/>
      <c r="F75" s="135"/>
      <c r="G75" s="135"/>
      <c r="H75" s="135"/>
      <c r="I75" s="135"/>
      <c r="J75" s="135"/>
      <c r="K75" s="135"/>
      <c r="L75" s="135"/>
      <c r="W75" s="56"/>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107"/>
      <c r="DE75" s="107"/>
      <c r="DF75" s="107"/>
      <c r="DG75" s="107"/>
      <c r="DH75" s="107"/>
      <c r="DI75" s="107"/>
      <c r="DJ75" s="107"/>
      <c r="DK75" s="107"/>
      <c r="DL75" s="107"/>
      <c r="DM75" s="107"/>
      <c r="DN75" s="107"/>
      <c r="DO75" s="107"/>
      <c r="DP75" s="107"/>
      <c r="DQ75" s="107"/>
      <c r="DR75" s="107"/>
      <c r="DS75" s="107"/>
      <c r="DT75" s="107"/>
      <c r="DU75" s="107"/>
      <c r="DV75" s="107"/>
      <c r="DW75" s="107"/>
      <c r="DX75" s="107"/>
      <c r="DY75" s="107"/>
      <c r="DZ75" s="107"/>
      <c r="EA75" s="107"/>
      <c r="EB75" s="107"/>
      <c r="EC75" s="107"/>
      <c r="ED75" s="107"/>
      <c r="EE75" s="107"/>
      <c r="EF75" s="107"/>
      <c r="EG75" s="107"/>
      <c r="EH75" s="107"/>
      <c r="EI75" s="107"/>
      <c r="EJ75" s="107"/>
      <c r="EK75" s="107"/>
      <c r="EL75" s="107"/>
      <c r="EM75" s="107"/>
      <c r="EN75" s="107"/>
      <c r="EO75" s="107"/>
      <c r="EP75" s="107"/>
      <c r="EQ75" s="107"/>
      <c r="ER75" s="107"/>
      <c r="ES75" s="107"/>
      <c r="ET75" s="107"/>
      <c r="EU75" s="107"/>
      <c r="EV75" s="107"/>
      <c r="EW75" s="107"/>
      <c r="EX75" s="107"/>
      <c r="EY75" s="107"/>
      <c r="EZ75" s="107"/>
      <c r="FA75" s="107"/>
      <c r="FB75" s="107"/>
      <c r="FC75" s="107"/>
      <c r="FD75" s="107"/>
      <c r="FE75" s="107"/>
      <c r="FF75" s="107"/>
      <c r="FG75" s="107"/>
      <c r="FH75" s="107"/>
      <c r="FI75" s="107"/>
      <c r="FJ75" s="107"/>
      <c r="FK75" s="107"/>
      <c r="FL75" s="107"/>
      <c r="FM75" s="107"/>
      <c r="FN75" s="107"/>
      <c r="FO75" s="107"/>
      <c r="FP75" s="107"/>
      <c r="FQ75" s="107"/>
      <c r="FR75" s="107"/>
      <c r="FS75" s="107"/>
      <c r="FT75" s="107"/>
      <c r="FU75" s="107"/>
      <c r="FV75" s="107"/>
      <c r="FW75" s="107"/>
      <c r="FX75" s="107"/>
      <c r="FY75" s="107"/>
      <c r="FZ75" s="107"/>
      <c r="GA75" s="107"/>
      <c r="GB75" s="107"/>
      <c r="GC75" s="107"/>
      <c r="GD75" s="107"/>
      <c r="GE75" s="107"/>
      <c r="GF75" s="107"/>
      <c r="GG75" s="107"/>
      <c r="GH75" s="107"/>
      <c r="GI75" s="107"/>
      <c r="GJ75" s="107"/>
      <c r="GK75" s="107"/>
      <c r="GL75" s="107"/>
      <c r="GM75" s="107"/>
      <c r="GN75" s="107"/>
      <c r="GO75" s="107"/>
      <c r="GP75" s="107"/>
      <c r="GQ75" s="107"/>
      <c r="GR75" s="107"/>
      <c r="GS75" s="107"/>
      <c r="GT75" s="107"/>
      <c r="GU75" s="107"/>
      <c r="GV75" s="107"/>
      <c r="GW75" s="107"/>
      <c r="GX75" s="107"/>
      <c r="GY75" s="107"/>
      <c r="GZ75" s="107"/>
      <c r="HA75" s="107"/>
      <c r="HB75" s="107"/>
      <c r="HC75" s="107"/>
      <c r="HD75" s="107"/>
      <c r="HE75" s="107"/>
      <c r="HF75" s="107"/>
      <c r="HG75" s="107"/>
      <c r="HH75" s="107"/>
      <c r="HI75" s="107"/>
      <c r="HJ75" s="107"/>
      <c r="HK75" s="107"/>
      <c r="HL75" s="107"/>
      <c r="HM75" s="107"/>
      <c r="HN75" s="107"/>
      <c r="HO75" s="107"/>
      <c r="HP75" s="107"/>
      <c r="HQ75" s="107"/>
      <c r="HR75" s="107"/>
      <c r="HS75" s="107"/>
      <c r="HT75" s="107"/>
      <c r="HU75" s="107"/>
      <c r="HV75" s="107"/>
      <c r="HW75" s="107"/>
      <c r="HX75" s="107"/>
      <c r="HY75" s="107"/>
      <c r="HZ75" s="107"/>
      <c r="IA75" s="107"/>
      <c r="IB75" s="107"/>
      <c r="IC75" s="107"/>
      <c r="ID75" s="107"/>
      <c r="IE75" s="107"/>
      <c r="IF75" s="107"/>
      <c r="IG75" s="107"/>
      <c r="IH75" s="107"/>
      <c r="II75" s="107"/>
      <c r="IJ75" s="107"/>
      <c r="IK75" s="107"/>
      <c r="IL75" s="107"/>
      <c r="IM75" s="107"/>
      <c r="IN75" s="107"/>
      <c r="IO75" s="107"/>
      <c r="IP75" s="107"/>
      <c r="IQ75" s="107"/>
      <c r="IR75" s="107"/>
      <c r="IS75" s="107"/>
      <c r="IT75" s="107"/>
      <c r="IU75" s="107"/>
      <c r="IV75" s="107"/>
      <c r="IW75" s="107"/>
      <c r="IX75" s="107"/>
      <c r="IY75" s="107"/>
      <c r="IZ75" s="107"/>
      <c r="JA75" s="107"/>
      <c r="JB75" s="107"/>
      <c r="JC75" s="107"/>
      <c r="JD75" s="107"/>
      <c r="JE75" s="107"/>
      <c r="JF75" s="107"/>
      <c r="JG75" s="107"/>
      <c r="JH75" s="107"/>
      <c r="JI75" s="107"/>
      <c r="JJ75" s="107"/>
      <c r="JK75" s="107"/>
      <c r="JL75" s="107"/>
      <c r="JM75" s="107"/>
      <c r="JN75" s="107"/>
      <c r="JO75" s="107"/>
      <c r="JP75" s="107"/>
      <c r="JQ75" s="107"/>
      <c r="JR75" s="107"/>
      <c r="JS75" s="107"/>
      <c r="JT75" s="107"/>
      <c r="JU75" s="107"/>
      <c r="JV75" s="107"/>
      <c r="JW75" s="107"/>
      <c r="JX75" s="107"/>
      <c r="JY75" s="107"/>
      <c r="JZ75" s="107"/>
      <c r="KA75" s="107"/>
      <c r="KB75" s="107"/>
      <c r="KC75" s="107"/>
      <c r="KD75" s="107"/>
      <c r="KE75" s="107"/>
      <c r="KF75" s="107"/>
      <c r="KG75" s="107"/>
      <c r="KH75" s="107"/>
      <c r="KI75" s="107"/>
      <c r="KJ75" s="107"/>
      <c r="KK75" s="107"/>
      <c r="KL75" s="107"/>
      <c r="KM75" s="107"/>
      <c r="KN75" s="107"/>
      <c r="KO75" s="107"/>
      <c r="KP75" s="107"/>
      <c r="KQ75" s="107"/>
      <c r="KR75" s="107"/>
      <c r="KS75" s="107"/>
      <c r="KT75" s="107"/>
      <c r="KU75" s="107"/>
      <c r="KV75" s="107"/>
      <c r="KW75" s="107"/>
      <c r="KX75" s="107"/>
      <c r="KY75" s="107"/>
      <c r="KZ75" s="107"/>
      <c r="LA75" s="107"/>
      <c r="LB75" s="107"/>
      <c r="LC75" s="107"/>
      <c r="LD75" s="107"/>
      <c r="LE75" s="107"/>
      <c r="LF75" s="107"/>
      <c r="LG75" s="107"/>
      <c r="LH75" s="107"/>
      <c r="LI75" s="107"/>
      <c r="LJ75" s="107"/>
      <c r="LK75" s="107"/>
      <c r="LL75" s="107"/>
      <c r="LM75" s="107"/>
      <c r="LN75" s="107"/>
      <c r="LO75" s="107"/>
      <c r="LP75" s="107"/>
      <c r="LQ75" s="107"/>
      <c r="LR75" s="107"/>
      <c r="LS75" s="107"/>
      <c r="LT75" s="107"/>
      <c r="LU75" s="107"/>
      <c r="LV75" s="107"/>
      <c r="LW75" s="107"/>
      <c r="LX75" s="107"/>
      <c r="LY75" s="107"/>
      <c r="LZ75" s="107"/>
      <c r="MA75" s="107"/>
      <c r="MB75" s="107"/>
      <c r="MC75" s="107"/>
      <c r="MD75" s="107"/>
      <c r="ME75" s="107"/>
      <c r="MF75" s="107"/>
      <c r="MG75" s="107"/>
      <c r="MH75" s="107"/>
      <c r="MI75" s="107"/>
      <c r="MJ75" s="107"/>
      <c r="MK75" s="107"/>
      <c r="ML75" s="107"/>
      <c r="MM75" s="107"/>
      <c r="MN75" s="107"/>
      <c r="MO75" s="107"/>
      <c r="MP75" s="107"/>
      <c r="MQ75" s="107"/>
      <c r="MR75" s="107"/>
      <c r="MS75" s="107"/>
      <c r="MT75" s="107"/>
      <c r="MU75" s="107"/>
      <c r="MV75" s="107"/>
      <c r="MW75" s="107"/>
      <c r="MX75" s="107"/>
      <c r="MY75" s="107"/>
      <c r="MZ75" s="107"/>
      <c r="NA75" s="107"/>
      <c r="NB75" s="107"/>
      <c r="NC75" s="107"/>
      <c r="ND75" s="107"/>
      <c r="NE75" s="107"/>
      <c r="NF75" s="107"/>
      <c r="NG75" s="107"/>
      <c r="NH75" s="107"/>
      <c r="NI75" s="107"/>
      <c r="NJ75" s="107"/>
      <c r="NK75" s="107"/>
      <c r="NL75" s="107"/>
      <c r="NM75" s="107"/>
      <c r="NN75" s="107"/>
      <c r="NO75" s="107"/>
      <c r="NP75" s="107"/>
      <c r="NQ75" s="107"/>
      <c r="NR75" s="107"/>
      <c r="NS75" s="107"/>
      <c r="NT75" s="107"/>
      <c r="NU75" s="107"/>
      <c r="NV75" s="107"/>
      <c r="NW75" s="107"/>
      <c r="NX75" s="107"/>
      <c r="NY75" s="107"/>
      <c r="NZ75" s="107"/>
      <c r="OA75" s="107"/>
      <c r="OB75" s="107"/>
      <c r="OC75" s="107"/>
      <c r="OD75" s="107"/>
      <c r="OE75" s="107"/>
      <c r="OF75" s="107"/>
      <c r="OG75" s="107"/>
      <c r="OH75" s="107"/>
      <c r="OI75" s="107"/>
      <c r="OJ75" s="107"/>
      <c r="OK75" s="107"/>
      <c r="OL75" s="107"/>
      <c r="OM75" s="107"/>
      <c r="ON75" s="107"/>
      <c r="OO75" s="107"/>
      <c r="OP75" s="107"/>
      <c r="OQ75" s="107"/>
      <c r="OR75" s="107"/>
      <c r="OS75" s="107"/>
      <c r="OT75" s="107"/>
      <c r="OU75" s="107"/>
      <c r="OV75" s="107"/>
      <c r="OW75" s="107"/>
      <c r="OX75" s="107"/>
      <c r="OY75" s="107"/>
      <c r="OZ75" s="107"/>
      <c r="PA75" s="107"/>
      <c r="PB75" s="107"/>
      <c r="PC75" s="107"/>
      <c r="PD75" s="107"/>
      <c r="PE75" s="107"/>
      <c r="PF75" s="107"/>
      <c r="PG75" s="107"/>
      <c r="PH75" s="107"/>
      <c r="PI75" s="107"/>
      <c r="PJ75" s="107"/>
      <c r="PK75" s="107"/>
      <c r="PL75" s="107"/>
      <c r="PM75" s="107"/>
      <c r="PN75" s="107"/>
      <c r="PO75" s="107"/>
      <c r="PP75" s="107"/>
      <c r="PQ75" s="107"/>
      <c r="PR75" s="107"/>
      <c r="PS75" s="107"/>
      <c r="PT75" s="107"/>
      <c r="PU75" s="107"/>
      <c r="PV75" s="107"/>
      <c r="PW75" s="107"/>
      <c r="PX75" s="107"/>
      <c r="PY75" s="107"/>
      <c r="PZ75" s="107"/>
      <c r="QA75" s="107"/>
      <c r="QB75" s="107"/>
      <c r="QC75" s="107"/>
      <c r="QD75" s="107"/>
      <c r="QE75" s="107"/>
      <c r="QF75" s="107"/>
      <c r="QG75" s="107"/>
      <c r="QH75" s="107"/>
      <c r="QI75" s="107"/>
      <c r="QJ75" s="107"/>
      <c r="QK75" s="107"/>
      <c r="QL75" s="107"/>
      <c r="QM75" s="107"/>
      <c r="QN75" s="107"/>
      <c r="QO75" s="107"/>
      <c r="QP75" s="107"/>
      <c r="QQ75" s="107"/>
      <c r="QR75" s="107"/>
      <c r="QS75" s="107"/>
      <c r="QT75" s="107"/>
      <c r="QU75" s="107"/>
      <c r="QV75" s="107"/>
      <c r="QW75" s="107"/>
      <c r="QX75" s="107"/>
      <c r="QY75" s="107"/>
      <c r="QZ75" s="107"/>
      <c r="RA75" s="107"/>
      <c r="RB75" s="107"/>
      <c r="RC75" s="107"/>
      <c r="RD75" s="107"/>
      <c r="RE75" s="107"/>
      <c r="RF75" s="107"/>
      <c r="RG75" s="107"/>
      <c r="RH75" s="107"/>
      <c r="RI75" s="107"/>
      <c r="RJ75" s="107"/>
      <c r="RK75" s="107"/>
      <c r="RL75" s="107"/>
      <c r="RM75" s="107"/>
      <c r="RN75" s="107"/>
      <c r="RO75" s="107"/>
      <c r="RP75" s="107"/>
      <c r="RQ75" s="107"/>
      <c r="RR75" s="107"/>
      <c r="RS75" s="107"/>
      <c r="RT75" s="107"/>
      <c r="RU75" s="107"/>
      <c r="RV75" s="107"/>
      <c r="RW75" s="107"/>
      <c r="RX75" s="107"/>
      <c r="RY75" s="107"/>
      <c r="RZ75" s="107"/>
      <c r="SA75" s="107"/>
      <c r="SB75" s="107"/>
      <c r="SC75" s="107"/>
      <c r="SD75" s="107"/>
      <c r="SE75" s="107"/>
      <c r="SF75" s="107"/>
      <c r="SG75" s="107"/>
      <c r="SH75" s="107"/>
      <c r="SI75" s="107"/>
      <c r="SJ75" s="107"/>
      <c r="SK75" s="107"/>
      <c r="SL75" s="107"/>
      <c r="SM75" s="107"/>
      <c r="SN75" s="107"/>
      <c r="SO75" s="107"/>
      <c r="SP75" s="107"/>
      <c r="SQ75" s="107"/>
      <c r="SR75" s="107"/>
      <c r="SS75" s="107"/>
      <c r="ST75" s="107"/>
      <c r="SU75" s="107"/>
      <c r="SV75" s="107"/>
      <c r="SW75" s="107"/>
      <c r="SX75" s="107"/>
      <c r="SY75" s="107"/>
      <c r="SZ75" s="107"/>
      <c r="TA75" s="107"/>
      <c r="TB75" s="107"/>
      <c r="TC75" s="107"/>
      <c r="TD75" s="107"/>
      <c r="TE75" s="107"/>
      <c r="TF75" s="107"/>
      <c r="TG75" s="107"/>
      <c r="TH75" s="107"/>
      <c r="TI75" s="107"/>
      <c r="TJ75" s="107"/>
      <c r="TK75" s="107"/>
      <c r="TL75" s="107"/>
      <c r="TM75" s="107"/>
      <c r="TN75" s="107"/>
      <c r="TO75" s="107"/>
      <c r="TP75" s="107"/>
      <c r="TQ75" s="107"/>
      <c r="TR75" s="107"/>
      <c r="TS75" s="107"/>
      <c r="TT75" s="107"/>
      <c r="TU75" s="107"/>
      <c r="TV75" s="107"/>
      <c r="TW75" s="107"/>
      <c r="TX75" s="107"/>
      <c r="TY75" s="107"/>
      <c r="TZ75" s="107"/>
      <c r="UA75" s="107"/>
      <c r="UB75" s="107"/>
      <c r="UC75" s="107"/>
      <c r="UD75" s="107"/>
      <c r="UE75" s="107"/>
      <c r="UF75" s="107"/>
      <c r="UG75" s="107"/>
      <c r="UH75" s="107"/>
      <c r="UI75" s="107"/>
      <c r="UJ75" s="107"/>
      <c r="UK75" s="107"/>
      <c r="UL75" s="107"/>
      <c r="UM75" s="107"/>
      <c r="UN75" s="107"/>
      <c r="UO75" s="107"/>
      <c r="UP75" s="107"/>
      <c r="UQ75" s="107"/>
      <c r="UR75" s="107"/>
      <c r="US75" s="107"/>
      <c r="UT75" s="107"/>
      <c r="UU75" s="107"/>
      <c r="UV75" s="107"/>
      <c r="UW75" s="107"/>
      <c r="UX75" s="107"/>
      <c r="UY75" s="107"/>
      <c r="UZ75" s="107"/>
      <c r="VA75" s="107"/>
      <c r="VB75" s="107"/>
      <c r="VC75" s="107"/>
      <c r="VD75" s="107"/>
      <c r="VE75" s="107"/>
      <c r="VF75" s="107"/>
      <c r="VG75" s="107"/>
      <c r="VH75" s="107"/>
      <c r="VI75" s="107"/>
      <c r="VJ75" s="107"/>
      <c r="VK75" s="107"/>
      <c r="VL75" s="107"/>
      <c r="VM75" s="107"/>
      <c r="VN75" s="107"/>
      <c r="VO75" s="107"/>
      <c r="VP75" s="107"/>
      <c r="VQ75" s="107"/>
      <c r="VR75" s="107"/>
      <c r="VS75" s="107"/>
      <c r="VT75" s="107"/>
      <c r="VU75" s="107"/>
      <c r="VV75" s="107"/>
      <c r="VW75" s="107"/>
      <c r="VX75" s="107"/>
      <c r="VY75" s="107"/>
      <c r="VZ75" s="107"/>
      <c r="WA75" s="107"/>
      <c r="WB75" s="107"/>
      <c r="WC75" s="107"/>
      <c r="WD75" s="107"/>
      <c r="WE75" s="107"/>
      <c r="WF75" s="107"/>
      <c r="WG75" s="107"/>
      <c r="WH75" s="107"/>
      <c r="WI75" s="107"/>
      <c r="WJ75" s="107"/>
      <c r="WK75" s="107"/>
      <c r="WL75" s="107"/>
      <c r="WM75" s="107"/>
      <c r="WN75" s="107"/>
      <c r="WO75" s="107"/>
      <c r="WP75" s="107"/>
      <c r="WQ75" s="107"/>
      <c r="WR75" s="107"/>
      <c r="WS75" s="107"/>
      <c r="WT75" s="107"/>
      <c r="WU75" s="107"/>
      <c r="WV75" s="107"/>
      <c r="WW75" s="107"/>
      <c r="WX75" s="107"/>
      <c r="WY75" s="107"/>
      <c r="WZ75" s="107"/>
      <c r="XA75" s="107"/>
      <c r="XB75" s="107"/>
      <c r="XC75" s="107"/>
      <c r="XD75" s="107"/>
      <c r="XE75" s="107"/>
      <c r="XF75" s="107"/>
      <c r="XG75" s="107"/>
      <c r="XH75" s="107"/>
      <c r="XI75" s="107"/>
      <c r="XJ75" s="107"/>
      <c r="XK75" s="107"/>
      <c r="XL75" s="107"/>
      <c r="XM75" s="107"/>
      <c r="XN75" s="107"/>
      <c r="XO75" s="107"/>
      <c r="XP75" s="107"/>
      <c r="XQ75" s="107"/>
      <c r="XR75" s="107"/>
      <c r="XS75" s="107"/>
      <c r="XT75" s="107"/>
      <c r="XU75" s="107"/>
      <c r="XV75" s="107"/>
      <c r="XW75" s="107"/>
      <c r="XX75" s="107"/>
      <c r="XY75" s="107"/>
      <c r="XZ75" s="107"/>
      <c r="YA75" s="107"/>
      <c r="YB75" s="107"/>
      <c r="YC75" s="107"/>
      <c r="YD75" s="107"/>
      <c r="YE75" s="107"/>
      <c r="YF75" s="107"/>
      <c r="YG75" s="107"/>
      <c r="YH75" s="107"/>
      <c r="YI75" s="107"/>
      <c r="YJ75" s="107"/>
      <c r="YK75" s="107"/>
      <c r="YL75" s="107"/>
      <c r="YM75" s="107"/>
      <c r="YN75" s="107"/>
      <c r="YO75" s="107"/>
      <c r="YP75" s="107"/>
      <c r="YQ75" s="107"/>
      <c r="YR75" s="107"/>
      <c r="YS75" s="107"/>
      <c r="YT75" s="107"/>
      <c r="YU75" s="107"/>
      <c r="YV75" s="107"/>
      <c r="YW75" s="107"/>
      <c r="YX75" s="107"/>
      <c r="YY75" s="107"/>
      <c r="YZ75" s="107"/>
      <c r="ZA75" s="107"/>
      <c r="ZB75" s="107"/>
      <c r="ZC75" s="107"/>
      <c r="ZD75" s="107"/>
      <c r="ZE75" s="107"/>
      <c r="ZF75" s="107"/>
      <c r="ZG75" s="107"/>
      <c r="ZH75" s="107"/>
      <c r="ZI75" s="107"/>
      <c r="ZJ75" s="107"/>
      <c r="ZK75" s="107"/>
      <c r="ZL75" s="107"/>
      <c r="ZM75" s="107"/>
      <c r="ZN75" s="107"/>
      <c r="ZO75" s="107"/>
      <c r="ZP75" s="107"/>
      <c r="ZQ75" s="107"/>
      <c r="ZR75" s="107"/>
      <c r="ZS75" s="107"/>
      <c r="ZT75" s="107"/>
      <c r="ZU75" s="107"/>
      <c r="ZV75" s="107"/>
      <c r="ZW75" s="107"/>
      <c r="ZX75" s="107"/>
      <c r="ZY75" s="107"/>
      <c r="ZZ75" s="107"/>
      <c r="AAA75" s="107"/>
      <c r="AAB75" s="107"/>
      <c r="AAC75" s="107"/>
      <c r="AAD75" s="107"/>
      <c r="AAE75" s="107"/>
      <c r="AAF75" s="107"/>
      <c r="AAG75" s="107"/>
      <c r="AAH75" s="107"/>
      <c r="AAI75" s="107"/>
      <c r="AAJ75" s="107"/>
      <c r="AAK75" s="107"/>
      <c r="AAL75" s="107"/>
      <c r="AAM75" s="107"/>
      <c r="AAN75" s="107"/>
      <c r="AAO75" s="107"/>
      <c r="AAP75" s="107"/>
      <c r="AAQ75" s="107"/>
      <c r="AAR75" s="107"/>
      <c r="AAS75" s="107"/>
      <c r="AAT75" s="107"/>
      <c r="AAU75" s="107"/>
      <c r="AAV75" s="107"/>
      <c r="AAW75" s="107"/>
      <c r="AAX75" s="107"/>
      <c r="AAY75" s="107"/>
      <c r="AAZ75" s="107"/>
      <c r="ABA75" s="107"/>
      <c r="ABB75" s="107"/>
      <c r="ABC75" s="107"/>
      <c r="ABD75" s="107"/>
      <c r="ABE75" s="107"/>
      <c r="ABF75" s="107"/>
      <c r="ABG75" s="107"/>
      <c r="ABH75" s="107"/>
      <c r="ABI75" s="107"/>
      <c r="ABJ75" s="107"/>
      <c r="ABK75" s="107"/>
      <c r="ABL75" s="107"/>
      <c r="ABM75" s="107"/>
      <c r="ABN75" s="107"/>
      <c r="ABO75" s="107"/>
      <c r="ABP75" s="107"/>
      <c r="ABQ75" s="107"/>
      <c r="ABR75" s="107"/>
      <c r="ABS75" s="107"/>
      <c r="ABT75" s="107"/>
      <c r="ABU75" s="107"/>
      <c r="ABV75" s="107"/>
      <c r="ABW75" s="107"/>
      <c r="ABX75" s="107"/>
      <c r="ABY75" s="107"/>
      <c r="ABZ75" s="107"/>
      <c r="ACA75" s="107"/>
      <c r="ACB75" s="107"/>
      <c r="ACC75" s="107"/>
      <c r="ACD75" s="107"/>
      <c r="ACE75" s="107"/>
      <c r="ACF75" s="107"/>
      <c r="ACG75" s="107"/>
      <c r="ACH75" s="107"/>
      <c r="ACI75" s="107"/>
      <c r="ACJ75" s="107"/>
      <c r="ACK75" s="107"/>
      <c r="ACL75" s="107"/>
      <c r="ACM75" s="107"/>
      <c r="ACN75" s="107"/>
      <c r="ACO75" s="107"/>
      <c r="ACP75" s="107"/>
      <c r="ACQ75" s="107"/>
      <c r="ACR75" s="107"/>
      <c r="ACS75" s="107"/>
      <c r="ACT75" s="107"/>
      <c r="ACU75" s="107"/>
      <c r="ACV75" s="107"/>
      <c r="ACW75" s="107"/>
      <c r="ACX75" s="107"/>
      <c r="ACY75" s="107"/>
      <c r="ACZ75" s="107"/>
      <c r="ADA75" s="107"/>
      <c r="ADB75" s="107"/>
      <c r="ADC75" s="107"/>
      <c r="ADD75" s="107"/>
      <c r="ADE75" s="107"/>
      <c r="ADF75" s="107"/>
      <c r="ADG75" s="107"/>
      <c r="ADH75" s="107"/>
      <c r="ADI75" s="107"/>
      <c r="ADJ75" s="107"/>
      <c r="ADK75" s="107"/>
      <c r="ADL75" s="107"/>
      <c r="ADM75" s="107"/>
      <c r="ADN75" s="107"/>
      <c r="ADO75" s="107"/>
      <c r="ADP75" s="107"/>
      <c r="ADQ75" s="107"/>
      <c r="ADR75" s="107"/>
      <c r="ADS75" s="107"/>
      <c r="ADT75" s="107"/>
      <c r="ADU75" s="107"/>
      <c r="ADV75" s="107"/>
      <c r="ADW75" s="107"/>
      <c r="ADX75" s="107"/>
      <c r="ADY75" s="107"/>
      <c r="ADZ75" s="107"/>
      <c r="AEA75" s="107"/>
      <c r="AEB75" s="107"/>
      <c r="AEC75" s="107"/>
      <c r="AED75" s="107"/>
      <c r="AEE75" s="107"/>
      <c r="AEF75" s="107"/>
      <c r="AEG75" s="107"/>
      <c r="AEH75" s="107"/>
      <c r="AEI75" s="107"/>
      <c r="AEJ75" s="107"/>
      <c r="AEK75" s="107"/>
      <c r="AEL75" s="107"/>
      <c r="AEM75" s="107"/>
      <c r="AEN75" s="107"/>
      <c r="AEO75" s="107"/>
      <c r="AEP75" s="107"/>
      <c r="AEQ75" s="107"/>
      <c r="AER75" s="107"/>
      <c r="AES75" s="107"/>
      <c r="AET75" s="107"/>
      <c r="AEU75" s="107"/>
      <c r="AEV75" s="107"/>
      <c r="AEW75" s="107"/>
      <c r="AEX75" s="107"/>
      <c r="AEY75" s="107"/>
      <c r="AEZ75" s="107"/>
      <c r="AFA75" s="107"/>
      <c r="AFB75" s="107"/>
      <c r="AFC75" s="107"/>
      <c r="AFD75" s="107"/>
      <c r="AFE75" s="107"/>
      <c r="AFF75" s="107"/>
      <c r="AFG75" s="107"/>
      <c r="AFH75" s="107"/>
      <c r="AFI75" s="107"/>
      <c r="AFJ75" s="107"/>
      <c r="AFK75" s="107"/>
      <c r="AFL75" s="107"/>
      <c r="AFM75" s="107"/>
      <c r="AFN75" s="107"/>
      <c r="AFO75" s="107"/>
      <c r="AFP75" s="107"/>
      <c r="AFQ75" s="107"/>
      <c r="AFR75" s="107"/>
      <c r="AFS75" s="107"/>
      <c r="AFT75" s="107"/>
      <c r="AFU75" s="107"/>
      <c r="AFV75" s="107"/>
      <c r="AFW75" s="107"/>
      <c r="AFX75" s="107"/>
      <c r="AFY75" s="107"/>
      <c r="AFZ75" s="107"/>
      <c r="AGA75" s="107"/>
      <c r="AGB75" s="107"/>
      <c r="AGC75" s="107"/>
      <c r="AGD75" s="107"/>
      <c r="AGE75" s="107"/>
      <c r="AGF75" s="107"/>
      <c r="AGG75" s="107"/>
      <c r="AGH75" s="107"/>
      <c r="AGI75" s="107"/>
      <c r="AGJ75" s="107"/>
      <c r="AGK75" s="107"/>
      <c r="AGL75" s="107"/>
      <c r="AGM75" s="107"/>
      <c r="AGN75" s="107"/>
      <c r="AGO75" s="107"/>
      <c r="AGP75" s="107"/>
      <c r="AGQ75" s="107"/>
      <c r="AGR75" s="107"/>
      <c r="AGS75" s="107"/>
      <c r="AGT75" s="107"/>
      <c r="AGU75" s="107"/>
      <c r="AGV75" s="107"/>
      <c r="AGW75" s="107"/>
      <c r="AGX75" s="107"/>
      <c r="AGY75" s="107"/>
      <c r="AGZ75" s="107"/>
      <c r="AHA75" s="107"/>
      <c r="AHB75" s="107"/>
      <c r="AHC75" s="107"/>
      <c r="AHD75" s="107"/>
      <c r="AHE75" s="107"/>
      <c r="AHF75" s="107"/>
      <c r="AHG75" s="107"/>
      <c r="AHH75" s="107"/>
      <c r="AHI75" s="107"/>
      <c r="AHJ75" s="107"/>
      <c r="AHK75" s="107"/>
      <c r="AHL75" s="107"/>
      <c r="AHM75" s="107"/>
      <c r="AHN75" s="107"/>
      <c r="AHO75" s="107"/>
      <c r="AHP75" s="107"/>
      <c r="AHQ75" s="107"/>
      <c r="AHR75" s="107"/>
      <c r="AHS75" s="107"/>
      <c r="AHT75" s="107"/>
      <c r="AHU75" s="107"/>
      <c r="AHV75" s="107"/>
      <c r="AHW75" s="107"/>
      <c r="AHX75" s="107"/>
      <c r="AHY75" s="107"/>
      <c r="AHZ75" s="107"/>
      <c r="AIA75" s="107"/>
      <c r="AIB75" s="107"/>
      <c r="AIC75" s="107"/>
      <c r="AID75" s="107"/>
      <c r="AIE75" s="107"/>
      <c r="AIF75" s="107"/>
      <c r="AIG75" s="107"/>
      <c r="AIH75" s="107"/>
      <c r="AII75" s="107"/>
      <c r="AIJ75" s="107"/>
      <c r="AIK75" s="107"/>
      <c r="AIL75" s="107"/>
      <c r="AIM75" s="107"/>
      <c r="AIN75" s="107"/>
      <c r="AIO75" s="107"/>
      <c r="AIP75" s="107"/>
      <c r="AIQ75" s="107"/>
      <c r="AIR75" s="107"/>
      <c r="AIS75" s="107"/>
      <c r="AIT75" s="107"/>
      <c r="AIU75" s="107"/>
      <c r="AIV75" s="107"/>
      <c r="AIW75" s="107"/>
      <c r="AIX75" s="107"/>
      <c r="AIY75" s="107"/>
      <c r="AIZ75" s="107"/>
      <c r="AJA75" s="107"/>
      <c r="AJB75" s="107"/>
      <c r="AJC75" s="107"/>
      <c r="AJD75" s="107"/>
      <c r="AJE75" s="107"/>
      <c r="AJF75" s="107"/>
      <c r="AJG75" s="107"/>
      <c r="AJH75" s="107"/>
      <c r="AJI75" s="107"/>
      <c r="AJJ75" s="107"/>
      <c r="AJK75" s="107"/>
      <c r="AJL75" s="107"/>
      <c r="AJM75" s="107"/>
      <c r="AJN75" s="107"/>
      <c r="AJO75" s="107"/>
      <c r="AJP75" s="107"/>
      <c r="AJQ75" s="107"/>
      <c r="AJR75" s="107"/>
      <c r="AJS75" s="107"/>
      <c r="AJT75" s="107"/>
      <c r="AJU75" s="107"/>
      <c r="AJV75" s="107"/>
      <c r="AJW75" s="107"/>
      <c r="AJX75" s="107"/>
      <c r="AJY75" s="107"/>
      <c r="AJZ75" s="107"/>
      <c r="AKA75" s="107"/>
      <c r="AKB75" s="107"/>
      <c r="AKC75" s="107"/>
      <c r="AKD75" s="107"/>
      <c r="AKE75" s="107"/>
      <c r="AKF75" s="107"/>
      <c r="AKG75" s="107"/>
      <c r="AKH75" s="107"/>
      <c r="AKI75" s="107"/>
      <c r="AKJ75" s="107"/>
      <c r="AKK75" s="107"/>
      <c r="AKL75" s="107"/>
      <c r="AKM75" s="107"/>
      <c r="AKN75" s="107"/>
      <c r="AKO75" s="107"/>
      <c r="AKP75" s="107"/>
      <c r="AKQ75" s="107"/>
      <c r="AKR75" s="107"/>
      <c r="AKS75" s="107"/>
      <c r="AKT75" s="107"/>
      <c r="AKU75" s="107"/>
      <c r="AKV75" s="107"/>
      <c r="AKW75" s="107"/>
      <c r="AKX75" s="107"/>
      <c r="AKY75" s="107"/>
      <c r="AKZ75" s="107"/>
      <c r="ALA75" s="107"/>
      <c r="ALB75" s="107"/>
      <c r="ALC75" s="107"/>
      <c r="ALD75" s="107"/>
      <c r="ALE75" s="107"/>
      <c r="ALF75" s="107"/>
      <c r="ALG75" s="107"/>
      <c r="ALH75" s="107"/>
      <c r="ALI75" s="107"/>
      <c r="ALJ75" s="107"/>
      <c r="ALK75" s="107"/>
      <c r="ALL75" s="107"/>
      <c r="ALM75" s="107"/>
      <c r="ALN75" s="107"/>
      <c r="ALO75" s="107"/>
      <c r="ALP75" s="107"/>
      <c r="ALQ75" s="107"/>
      <c r="ALR75" s="107"/>
      <c r="ALS75" s="107"/>
      <c r="ALT75" s="107"/>
      <c r="ALU75" s="107"/>
      <c r="ALV75" s="107"/>
      <c r="ALW75" s="107"/>
      <c r="ALX75" s="107"/>
      <c r="ALY75" s="107"/>
      <c r="ALZ75" s="107"/>
      <c r="AMA75" s="107"/>
      <c r="AMB75" s="107"/>
      <c r="AMC75" s="107"/>
      <c r="AMD75" s="107"/>
      <c r="AME75" s="107"/>
      <c r="AMF75" s="107"/>
      <c r="AMG75" s="107"/>
      <c r="AMH75" s="107"/>
      <c r="AMI75" s="107"/>
      <c r="AMJ75" s="107"/>
      <c r="AMK75" s="107"/>
      <c r="AML75" s="107"/>
      <c r="AMM75" s="107"/>
      <c r="AMN75" s="107"/>
      <c r="AMO75" s="107"/>
      <c r="AMP75" s="107"/>
      <c r="AMQ75" s="107"/>
      <c r="AMR75" s="107"/>
      <c r="AMS75" s="107"/>
      <c r="AMT75" s="107"/>
      <c r="AMU75" s="107"/>
      <c r="AMV75" s="107"/>
      <c r="AMW75" s="107"/>
      <c r="AMX75" s="107"/>
      <c r="AMY75" s="107"/>
      <c r="AMZ75" s="107"/>
      <c r="ANA75" s="107"/>
      <c r="ANB75" s="107"/>
      <c r="ANC75" s="107"/>
      <c r="AND75" s="107"/>
      <c r="ANE75" s="107"/>
      <c r="ANF75" s="107"/>
      <c r="ANG75" s="107"/>
      <c r="ANH75" s="107"/>
      <c r="ANI75" s="107"/>
      <c r="ANJ75" s="107"/>
      <c r="ANK75" s="107"/>
      <c r="ANL75" s="107"/>
      <c r="ANM75" s="107"/>
      <c r="ANN75" s="107"/>
      <c r="ANO75" s="107"/>
      <c r="ANP75" s="107"/>
      <c r="ANQ75" s="107"/>
      <c r="ANR75" s="107"/>
      <c r="ANS75" s="107"/>
      <c r="ANT75" s="107"/>
      <c r="ANU75" s="107"/>
      <c r="ANV75" s="107"/>
      <c r="ANW75" s="107"/>
      <c r="ANX75" s="107"/>
      <c r="ANY75" s="107"/>
      <c r="ANZ75" s="107"/>
      <c r="AOA75" s="107"/>
      <c r="AOB75" s="107"/>
      <c r="AOC75" s="107"/>
      <c r="AOD75" s="107"/>
      <c r="AOE75" s="107"/>
      <c r="AOF75" s="107"/>
      <c r="AOG75" s="107"/>
      <c r="AOH75" s="107"/>
      <c r="AOI75" s="107"/>
      <c r="AOJ75" s="107"/>
      <c r="AOK75" s="107"/>
      <c r="AOL75" s="107"/>
      <c r="AOM75" s="107"/>
      <c r="AON75" s="107"/>
      <c r="AOO75" s="107"/>
      <c r="AOP75" s="107"/>
      <c r="AOQ75" s="107"/>
      <c r="AOR75" s="107"/>
      <c r="AOS75" s="107"/>
      <c r="AOT75" s="107"/>
      <c r="AOU75" s="107"/>
      <c r="AOV75" s="107"/>
      <c r="AOW75" s="107"/>
      <c r="AOX75" s="107"/>
      <c r="AOY75" s="107"/>
      <c r="AOZ75" s="107"/>
      <c r="APA75" s="107"/>
      <c r="APB75" s="107"/>
      <c r="APC75" s="107"/>
      <c r="APD75" s="107"/>
      <c r="APE75" s="107"/>
      <c r="APF75" s="107"/>
      <c r="APG75" s="107"/>
      <c r="APH75" s="107"/>
      <c r="API75" s="107"/>
      <c r="APJ75" s="107"/>
      <c r="APK75" s="107"/>
      <c r="APL75" s="107"/>
      <c r="APM75" s="107"/>
      <c r="APN75" s="107"/>
      <c r="APO75" s="107"/>
      <c r="APP75" s="107"/>
      <c r="APQ75" s="107"/>
      <c r="APR75" s="107"/>
      <c r="APS75" s="107"/>
      <c r="APT75" s="107"/>
      <c r="APU75" s="107"/>
      <c r="APV75" s="107"/>
      <c r="APW75" s="107"/>
      <c r="APX75" s="107"/>
      <c r="APY75" s="107"/>
      <c r="APZ75" s="107"/>
      <c r="AQA75" s="107"/>
      <c r="AQB75" s="107"/>
      <c r="AQC75" s="107"/>
      <c r="AQD75" s="107"/>
      <c r="AQE75" s="107"/>
      <c r="AQF75" s="107"/>
      <c r="AQG75" s="107"/>
      <c r="AQH75" s="107"/>
      <c r="AQI75" s="107"/>
      <c r="AQJ75" s="107"/>
      <c r="AQK75" s="107"/>
      <c r="AQL75" s="107"/>
      <c r="AQM75" s="107"/>
      <c r="AQN75" s="107"/>
      <c r="AQO75" s="107"/>
      <c r="AQP75" s="107"/>
      <c r="AQQ75" s="107"/>
      <c r="AQR75" s="107"/>
      <c r="AQS75" s="107"/>
      <c r="AQT75" s="107"/>
      <c r="AQU75" s="107"/>
      <c r="AQV75" s="107"/>
      <c r="AQW75" s="107"/>
      <c r="AQX75" s="107"/>
      <c r="AQY75" s="107"/>
      <c r="AQZ75" s="107"/>
      <c r="ARA75" s="107"/>
      <c r="ARB75" s="107"/>
      <c r="ARC75" s="107"/>
      <c r="ARD75" s="107"/>
      <c r="ARE75" s="107"/>
      <c r="ARF75" s="107"/>
      <c r="ARG75" s="107"/>
      <c r="ARH75" s="107"/>
      <c r="ARI75" s="107"/>
      <c r="ARJ75" s="107"/>
      <c r="ARK75" s="107"/>
      <c r="ARL75" s="107"/>
      <c r="ARM75" s="107"/>
      <c r="ARN75" s="107"/>
      <c r="ARO75" s="107"/>
      <c r="ARP75" s="107"/>
      <c r="ARQ75" s="107"/>
      <c r="ARR75" s="107"/>
      <c r="ARS75" s="107"/>
      <c r="ART75" s="107"/>
      <c r="ARU75" s="107"/>
      <c r="ARV75" s="107"/>
      <c r="ARW75" s="107"/>
      <c r="ARX75" s="107"/>
      <c r="ARY75" s="107"/>
      <c r="ARZ75" s="107"/>
      <c r="ASA75" s="107"/>
      <c r="ASB75" s="107"/>
      <c r="ASC75" s="107"/>
      <c r="ASD75" s="107"/>
      <c r="ASE75" s="107"/>
      <c r="ASF75" s="107"/>
      <c r="ASG75" s="107"/>
      <c r="ASH75" s="107"/>
      <c r="ASI75" s="107"/>
      <c r="ASJ75" s="107"/>
      <c r="ASK75" s="107"/>
      <c r="ASL75" s="107"/>
      <c r="ASM75" s="107"/>
      <c r="ASN75" s="107"/>
      <c r="ASO75" s="107"/>
      <c r="ASP75" s="107"/>
      <c r="ASQ75" s="107"/>
      <c r="ASR75" s="107"/>
      <c r="ASS75" s="107"/>
      <c r="AST75" s="107"/>
      <c r="ASU75" s="107"/>
      <c r="ASV75" s="107"/>
      <c r="ASW75" s="107"/>
      <c r="ASX75" s="107"/>
      <c r="ASY75" s="107"/>
      <c r="ASZ75" s="107"/>
      <c r="ATA75" s="107"/>
      <c r="ATB75" s="107"/>
      <c r="ATC75" s="107"/>
      <c r="ATD75" s="107"/>
      <c r="ATE75" s="107"/>
      <c r="ATF75" s="107"/>
      <c r="ATG75" s="107"/>
      <c r="ATH75" s="107"/>
      <c r="ATI75" s="107"/>
      <c r="ATJ75" s="107"/>
      <c r="ATK75" s="107"/>
      <c r="ATL75" s="107"/>
      <c r="ATM75" s="107"/>
      <c r="ATN75" s="107"/>
      <c r="ATO75" s="107"/>
      <c r="ATP75" s="107"/>
      <c r="ATQ75" s="107"/>
      <c r="ATR75" s="107"/>
      <c r="ATS75" s="107"/>
      <c r="ATT75" s="107"/>
      <c r="ATU75" s="107"/>
      <c r="ATV75" s="107"/>
      <c r="ATW75" s="107"/>
      <c r="ATX75" s="107"/>
      <c r="ATY75" s="107"/>
      <c r="ATZ75" s="107"/>
      <c r="AUA75" s="107"/>
      <c r="AUB75" s="107"/>
      <c r="AUC75" s="107"/>
      <c r="AUD75" s="107"/>
      <c r="AUE75" s="107"/>
      <c r="AUF75" s="107"/>
      <c r="AUG75" s="107"/>
      <c r="AUH75" s="107"/>
      <c r="AUI75" s="107"/>
      <c r="AUJ75" s="107"/>
      <c r="AUK75" s="107"/>
      <c r="AUL75" s="107"/>
      <c r="AUM75" s="107"/>
      <c r="AUN75" s="107"/>
      <c r="AUO75" s="107"/>
      <c r="AUP75" s="107"/>
      <c r="AUQ75" s="107"/>
      <c r="AUR75" s="107"/>
      <c r="AUS75" s="107"/>
      <c r="AUT75" s="107"/>
      <c r="AUU75" s="107"/>
      <c r="AUV75" s="107"/>
      <c r="AUW75" s="107"/>
      <c r="AUX75" s="107"/>
      <c r="AUY75" s="107"/>
      <c r="AUZ75" s="107"/>
      <c r="AVA75" s="107"/>
      <c r="AVB75" s="107"/>
      <c r="AVC75" s="107"/>
      <c r="AVD75" s="107"/>
      <c r="AVE75" s="107"/>
      <c r="AVF75" s="107"/>
      <c r="AVG75" s="107"/>
      <c r="AVH75" s="107"/>
      <c r="AVI75" s="107"/>
      <c r="AVJ75" s="107"/>
      <c r="AVK75" s="107"/>
      <c r="AVL75" s="107"/>
      <c r="AVM75" s="107"/>
      <c r="AVN75" s="107"/>
      <c r="AVO75" s="107"/>
      <c r="AVP75" s="107"/>
      <c r="AVQ75" s="107"/>
      <c r="AVR75" s="107"/>
      <c r="AVS75" s="107"/>
      <c r="AVT75" s="107"/>
      <c r="AVU75" s="107"/>
      <c r="AVV75" s="107"/>
      <c r="AVW75" s="107"/>
      <c r="AVX75" s="107"/>
      <c r="AVY75" s="107"/>
      <c r="AVZ75" s="107"/>
      <c r="AWA75" s="107"/>
      <c r="AWB75" s="107"/>
      <c r="AWC75" s="107"/>
      <c r="AWD75" s="107"/>
      <c r="AWE75" s="107"/>
      <c r="AWF75" s="107"/>
      <c r="AWG75" s="107"/>
      <c r="AWH75" s="107"/>
      <c r="AWI75" s="107"/>
      <c r="AWJ75" s="107"/>
      <c r="AWK75" s="107"/>
      <c r="AWL75" s="107"/>
      <c r="AWM75" s="107"/>
      <c r="AWN75" s="107"/>
      <c r="AWO75" s="107"/>
      <c r="AWP75" s="107"/>
      <c r="AWQ75" s="107"/>
      <c r="AWR75" s="107"/>
      <c r="AWS75" s="107"/>
      <c r="AWT75" s="107"/>
      <c r="AWU75" s="107"/>
      <c r="AWV75" s="107"/>
      <c r="AWW75" s="107"/>
      <c r="AWX75" s="107"/>
      <c r="AWY75" s="107"/>
      <c r="AWZ75" s="107"/>
      <c r="AXA75" s="107"/>
      <c r="AXB75" s="107"/>
      <c r="AXC75" s="107"/>
      <c r="AXD75" s="107"/>
      <c r="AXE75" s="107"/>
      <c r="AXF75" s="107"/>
      <c r="AXG75" s="107"/>
      <c r="AXH75" s="107"/>
      <c r="AXI75" s="107"/>
      <c r="AXJ75" s="107"/>
      <c r="AXK75" s="107"/>
      <c r="AXL75" s="107"/>
      <c r="AXM75" s="107"/>
      <c r="AXN75" s="107"/>
      <c r="AXO75" s="107"/>
      <c r="AXP75" s="107"/>
      <c r="AXQ75" s="107"/>
      <c r="AXR75" s="107"/>
      <c r="AXS75" s="107"/>
      <c r="AXT75" s="107"/>
      <c r="AXU75" s="107"/>
      <c r="AXV75" s="107"/>
      <c r="AXW75" s="107"/>
      <c r="AXX75" s="107"/>
      <c r="AXY75" s="107"/>
      <c r="AXZ75" s="107"/>
      <c r="AYA75" s="107"/>
      <c r="AYB75" s="107"/>
      <c r="AYC75" s="107"/>
      <c r="AYD75" s="107"/>
      <c r="AYE75" s="107"/>
      <c r="AYF75" s="107"/>
      <c r="AYG75" s="107"/>
      <c r="AYH75" s="107"/>
      <c r="AYI75" s="107"/>
      <c r="AYJ75" s="107"/>
      <c r="AYK75" s="107"/>
      <c r="AYL75" s="107"/>
      <c r="AYM75" s="107"/>
      <c r="AYN75" s="107"/>
      <c r="AYO75" s="107"/>
      <c r="AYP75" s="107"/>
      <c r="AYQ75" s="107"/>
      <c r="AYR75" s="107"/>
      <c r="AYS75" s="107"/>
      <c r="AYT75" s="107"/>
      <c r="AYU75" s="107"/>
      <c r="AYV75" s="107"/>
      <c r="AYW75" s="107"/>
      <c r="AYX75" s="107"/>
      <c r="AYY75" s="107"/>
      <c r="AYZ75" s="107"/>
      <c r="AZA75" s="107"/>
      <c r="AZB75" s="107"/>
      <c r="AZC75" s="107"/>
      <c r="AZD75" s="107"/>
      <c r="AZE75" s="107"/>
      <c r="AZF75" s="107"/>
      <c r="AZG75" s="107"/>
      <c r="AZH75" s="107"/>
      <c r="AZI75" s="107"/>
      <c r="AZJ75" s="107"/>
      <c r="AZK75" s="107"/>
      <c r="AZL75" s="107"/>
      <c r="AZM75" s="107"/>
      <c r="AZN75" s="107"/>
      <c r="AZO75" s="107"/>
      <c r="AZP75" s="107"/>
      <c r="AZQ75" s="107"/>
      <c r="AZR75" s="107"/>
      <c r="AZS75" s="107"/>
      <c r="AZT75" s="107"/>
      <c r="AZU75" s="107"/>
      <c r="AZV75" s="107"/>
      <c r="AZW75" s="107"/>
      <c r="AZX75" s="107"/>
      <c r="AZY75" s="107"/>
      <c r="AZZ75" s="107"/>
      <c r="BAA75" s="107"/>
      <c r="BAB75" s="107"/>
      <c r="BAC75" s="107"/>
      <c r="BAD75" s="107"/>
      <c r="BAE75" s="107"/>
      <c r="BAF75" s="107"/>
      <c r="BAG75" s="107"/>
      <c r="BAH75" s="107"/>
      <c r="BAI75" s="107"/>
      <c r="BAJ75" s="107"/>
      <c r="BAK75" s="107"/>
      <c r="BAL75" s="107"/>
      <c r="BAM75" s="107"/>
      <c r="BAN75" s="107"/>
      <c r="BAO75" s="107"/>
      <c r="BAP75" s="107"/>
      <c r="BAQ75" s="107"/>
      <c r="BAR75" s="107"/>
      <c r="BAS75" s="107"/>
      <c r="BAT75" s="107"/>
      <c r="BAU75" s="107"/>
      <c r="BAV75" s="107"/>
      <c r="BAW75" s="107"/>
      <c r="BAX75" s="107"/>
      <c r="BAY75" s="107"/>
      <c r="BAZ75" s="107"/>
      <c r="BBA75" s="107"/>
      <c r="BBB75" s="107"/>
      <c r="BBC75" s="107"/>
      <c r="BBD75" s="107"/>
      <c r="BBE75" s="107"/>
      <c r="BBF75" s="107"/>
      <c r="BBG75" s="107"/>
      <c r="BBH75" s="107"/>
      <c r="BBI75" s="107"/>
      <c r="BBJ75" s="107"/>
      <c r="BBK75" s="107"/>
      <c r="BBL75" s="107"/>
      <c r="BBM75" s="107"/>
      <c r="BBN75" s="107"/>
      <c r="BBO75" s="107"/>
      <c r="BBP75" s="107"/>
      <c r="BBQ75" s="107"/>
      <c r="BBR75" s="107"/>
      <c r="BBS75" s="107"/>
      <c r="BBT75" s="107"/>
      <c r="BBU75" s="107"/>
      <c r="BBV75" s="107"/>
      <c r="BBW75" s="107"/>
      <c r="BBX75" s="107"/>
      <c r="BBY75" s="107"/>
      <c r="BBZ75" s="107"/>
      <c r="BCA75" s="107"/>
      <c r="BCB75" s="107"/>
      <c r="BCC75" s="107"/>
      <c r="BCD75" s="107"/>
      <c r="BCE75" s="107"/>
      <c r="BCF75" s="107"/>
      <c r="BCG75" s="107"/>
      <c r="BCH75" s="107"/>
      <c r="BCI75" s="107"/>
      <c r="BCJ75" s="107"/>
      <c r="BCK75" s="107"/>
      <c r="BCL75" s="107"/>
      <c r="BCM75" s="107"/>
      <c r="BCN75" s="107"/>
      <c r="BCO75" s="107"/>
      <c r="BCP75" s="107"/>
      <c r="BCQ75" s="107"/>
      <c r="BCR75" s="107"/>
      <c r="BCS75" s="107"/>
      <c r="BCT75" s="107"/>
      <c r="BCU75" s="107"/>
      <c r="BCV75" s="107"/>
      <c r="BCW75" s="107"/>
      <c r="BCX75" s="107"/>
      <c r="BCY75" s="107"/>
      <c r="BCZ75" s="107"/>
      <c r="BDA75" s="107"/>
      <c r="BDB75" s="107"/>
      <c r="BDC75" s="107"/>
      <c r="BDD75" s="107"/>
      <c r="BDE75" s="107"/>
      <c r="BDF75" s="107"/>
      <c r="BDG75" s="107"/>
      <c r="BDH75" s="107"/>
      <c r="BDI75" s="107"/>
      <c r="BDJ75" s="107"/>
      <c r="BDK75" s="107"/>
      <c r="BDL75" s="107"/>
      <c r="BDM75" s="107"/>
      <c r="BDN75" s="107"/>
      <c r="BDO75" s="107"/>
      <c r="BDP75" s="107"/>
      <c r="BDQ75" s="107"/>
      <c r="BDR75" s="107"/>
      <c r="BDS75" s="107"/>
      <c r="BDT75" s="107"/>
      <c r="BDU75" s="107"/>
      <c r="BDV75" s="107"/>
      <c r="BDW75" s="107"/>
      <c r="BDX75" s="107"/>
      <c r="BDY75" s="107"/>
      <c r="BDZ75" s="107"/>
      <c r="BEA75" s="107"/>
      <c r="BEB75" s="107"/>
      <c r="BEC75" s="107"/>
      <c r="BED75" s="107"/>
      <c r="BEE75" s="107"/>
      <c r="BEF75" s="107"/>
      <c r="BEG75" s="107"/>
      <c r="BEH75" s="107"/>
      <c r="BEI75" s="107"/>
      <c r="BEJ75" s="107"/>
      <c r="BEK75" s="107"/>
      <c r="BEL75" s="107"/>
      <c r="BEM75" s="107"/>
      <c r="BEN75" s="107"/>
      <c r="BEO75" s="107"/>
      <c r="BEP75" s="107"/>
      <c r="BEQ75" s="107"/>
      <c r="BER75" s="107"/>
      <c r="BES75" s="107"/>
      <c r="BET75" s="107"/>
      <c r="BEU75" s="107"/>
      <c r="BEV75" s="107"/>
      <c r="BEW75" s="107"/>
      <c r="BEX75" s="107"/>
      <c r="BEY75" s="107"/>
      <c r="BEZ75" s="107"/>
      <c r="BFA75" s="107"/>
      <c r="BFB75" s="107"/>
      <c r="BFC75" s="107"/>
      <c r="BFD75" s="107"/>
      <c r="BFE75" s="107"/>
      <c r="BFF75" s="107"/>
      <c r="BFG75" s="107"/>
      <c r="BFH75" s="107"/>
      <c r="BFI75" s="107"/>
      <c r="BFJ75" s="107"/>
      <c r="BFK75" s="107"/>
      <c r="BFL75" s="107"/>
      <c r="BFM75" s="107"/>
      <c r="BFN75" s="107"/>
      <c r="BFO75" s="107"/>
      <c r="BFP75" s="107"/>
      <c r="BFQ75" s="107"/>
      <c r="BFR75" s="107"/>
      <c r="BFS75" s="107"/>
      <c r="BFT75" s="107"/>
      <c r="BFU75" s="107"/>
      <c r="BFV75" s="107"/>
      <c r="BFW75" s="107"/>
      <c r="BFX75" s="107"/>
      <c r="BFY75" s="107"/>
      <c r="BFZ75" s="107"/>
      <c r="BGA75" s="107"/>
      <c r="BGB75" s="107"/>
      <c r="BGC75" s="107"/>
      <c r="BGD75" s="107"/>
      <c r="BGE75" s="107"/>
      <c r="BGF75" s="107"/>
      <c r="BGG75" s="107"/>
      <c r="BGH75" s="107"/>
      <c r="BGI75" s="107"/>
      <c r="BGJ75" s="107"/>
      <c r="BGK75" s="107"/>
      <c r="BGL75" s="107"/>
      <c r="BGM75" s="107"/>
      <c r="BGN75" s="107"/>
      <c r="BGO75" s="107"/>
      <c r="BGP75" s="107"/>
      <c r="BGQ75" s="107"/>
      <c r="BGR75" s="107"/>
      <c r="BGS75" s="107"/>
      <c r="BGT75" s="107"/>
      <c r="BGU75" s="107"/>
      <c r="BGV75" s="107"/>
      <c r="BGW75" s="107"/>
      <c r="BGX75" s="107"/>
      <c r="BGY75" s="107"/>
      <c r="BGZ75" s="107"/>
      <c r="BHA75" s="107"/>
      <c r="BHB75" s="107"/>
      <c r="BHC75" s="107"/>
      <c r="BHD75" s="107"/>
      <c r="BHE75" s="107"/>
      <c r="BHF75" s="107"/>
      <c r="BHG75" s="107"/>
      <c r="BHH75" s="107"/>
      <c r="BHI75" s="107"/>
      <c r="BHJ75" s="107"/>
      <c r="BHK75" s="107"/>
      <c r="BHL75" s="107"/>
      <c r="BHM75" s="107"/>
      <c r="BHN75" s="107"/>
      <c r="BHO75" s="107"/>
      <c r="BHP75" s="107"/>
      <c r="BHQ75" s="107"/>
      <c r="BHR75" s="107"/>
      <c r="BHS75" s="107"/>
      <c r="BHT75" s="107"/>
      <c r="BHU75" s="107"/>
      <c r="BHV75" s="107"/>
      <c r="BHW75" s="107"/>
      <c r="BHX75" s="107"/>
      <c r="BHY75" s="107"/>
      <c r="BHZ75" s="107"/>
      <c r="BIA75" s="107"/>
      <c r="BIB75" s="107"/>
      <c r="BIC75" s="107"/>
      <c r="BID75" s="107"/>
      <c r="BIE75" s="107"/>
      <c r="BIF75" s="107"/>
      <c r="BIG75" s="107"/>
      <c r="BIH75" s="107"/>
    </row>
    <row r="76" spans="1:1594" ht="38.25" x14ac:dyDescent="0.25">
      <c r="A76" s="14" t="s">
        <v>278</v>
      </c>
      <c r="B76" s="69" t="s">
        <v>23</v>
      </c>
      <c r="C76" s="5">
        <v>99059</v>
      </c>
      <c r="D76" s="4" t="s">
        <v>396</v>
      </c>
      <c r="E76" s="5" t="s">
        <v>27</v>
      </c>
      <c r="F76" s="108">
        <v>10.5</v>
      </c>
      <c r="G76" s="109">
        <v>49.92</v>
      </c>
      <c r="H76" s="25">
        <f t="shared" ref="H76:H109" si="20">F76*G76</f>
        <v>524.16</v>
      </c>
      <c r="I76" s="25">
        <v>31.44</v>
      </c>
      <c r="J76" s="25">
        <f t="shared" ref="J76:J109" si="21">I76*F76</f>
        <v>330.12</v>
      </c>
      <c r="K76" s="25">
        <f t="shared" ref="K76:K109" si="22">SUM(H76,J76)</f>
        <v>854.28</v>
      </c>
      <c r="L76" s="25">
        <f t="shared" ref="L76:L109" si="23">K76+K76*$L$6</f>
        <v>1063.5786000000001</v>
      </c>
      <c r="W76" s="56"/>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107"/>
      <c r="DF76" s="107"/>
      <c r="DG76" s="107"/>
      <c r="DH76" s="107"/>
      <c r="DI76" s="107"/>
      <c r="DJ76" s="107"/>
      <c r="DK76" s="107"/>
      <c r="DL76" s="107"/>
      <c r="DM76" s="107"/>
      <c r="DN76" s="107"/>
      <c r="DO76" s="107"/>
      <c r="DP76" s="107"/>
      <c r="DQ76" s="107"/>
      <c r="DR76" s="107"/>
      <c r="DS76" s="107"/>
      <c r="DT76" s="107"/>
      <c r="DU76" s="107"/>
      <c r="DV76" s="107"/>
      <c r="DW76" s="107"/>
      <c r="DX76" s="107"/>
      <c r="DY76" s="107"/>
      <c r="DZ76" s="107"/>
      <c r="EA76" s="107"/>
      <c r="EB76" s="107"/>
      <c r="EC76" s="107"/>
      <c r="ED76" s="107"/>
      <c r="EE76" s="107"/>
      <c r="EF76" s="107"/>
      <c r="EG76" s="107"/>
      <c r="EH76" s="107"/>
      <c r="EI76" s="107"/>
      <c r="EJ76" s="107"/>
      <c r="EK76" s="107"/>
      <c r="EL76" s="107"/>
      <c r="EM76" s="107"/>
      <c r="EN76" s="107"/>
      <c r="EO76" s="107"/>
      <c r="EP76" s="107"/>
      <c r="EQ76" s="107"/>
      <c r="ER76" s="107"/>
      <c r="ES76" s="107"/>
      <c r="ET76" s="107"/>
      <c r="EU76" s="107"/>
      <c r="EV76" s="107"/>
      <c r="EW76" s="107"/>
      <c r="EX76" s="107"/>
      <c r="EY76" s="107"/>
      <c r="EZ76" s="107"/>
      <c r="FA76" s="107"/>
      <c r="FB76" s="107"/>
      <c r="FC76" s="107"/>
      <c r="FD76" s="107"/>
      <c r="FE76" s="107"/>
      <c r="FF76" s="107"/>
      <c r="FG76" s="107"/>
      <c r="FH76" s="107"/>
      <c r="FI76" s="107"/>
      <c r="FJ76" s="107"/>
      <c r="FK76" s="107"/>
      <c r="FL76" s="107"/>
      <c r="FM76" s="107"/>
      <c r="FN76" s="107"/>
      <c r="FO76" s="107"/>
      <c r="FP76" s="107"/>
      <c r="FQ76" s="107"/>
      <c r="FR76" s="107"/>
      <c r="FS76" s="107"/>
      <c r="FT76" s="107"/>
      <c r="FU76" s="107"/>
      <c r="FV76" s="107"/>
      <c r="FW76" s="107"/>
      <c r="FX76" s="107"/>
      <c r="FY76" s="107"/>
      <c r="FZ76" s="107"/>
      <c r="GA76" s="107"/>
      <c r="GB76" s="107"/>
      <c r="GC76" s="107"/>
      <c r="GD76" s="107"/>
      <c r="GE76" s="107"/>
      <c r="GF76" s="107"/>
      <c r="GG76" s="107"/>
      <c r="GH76" s="107"/>
      <c r="GI76" s="107"/>
      <c r="GJ76" s="107"/>
      <c r="GK76" s="107"/>
      <c r="GL76" s="107"/>
      <c r="GM76" s="107"/>
      <c r="GN76" s="107"/>
      <c r="GO76" s="107"/>
      <c r="GP76" s="107"/>
      <c r="GQ76" s="107"/>
      <c r="GR76" s="107"/>
      <c r="GS76" s="107"/>
      <c r="GT76" s="107"/>
      <c r="GU76" s="107"/>
      <c r="GV76" s="107"/>
      <c r="GW76" s="107"/>
      <c r="GX76" s="107"/>
      <c r="GY76" s="107"/>
      <c r="GZ76" s="107"/>
      <c r="HA76" s="107"/>
      <c r="HB76" s="107"/>
      <c r="HC76" s="107"/>
      <c r="HD76" s="107"/>
      <c r="HE76" s="107"/>
      <c r="HF76" s="107"/>
      <c r="HG76" s="107"/>
      <c r="HH76" s="107"/>
      <c r="HI76" s="107"/>
      <c r="HJ76" s="107"/>
      <c r="HK76" s="107"/>
      <c r="HL76" s="107"/>
      <c r="HM76" s="107"/>
      <c r="HN76" s="107"/>
      <c r="HO76" s="107"/>
      <c r="HP76" s="107"/>
      <c r="HQ76" s="107"/>
      <c r="HR76" s="107"/>
      <c r="HS76" s="107"/>
      <c r="HT76" s="107"/>
      <c r="HU76" s="107"/>
      <c r="HV76" s="107"/>
      <c r="HW76" s="107"/>
      <c r="HX76" s="107"/>
      <c r="HY76" s="107"/>
      <c r="HZ76" s="107"/>
      <c r="IA76" s="107"/>
      <c r="IB76" s="107"/>
      <c r="IC76" s="107"/>
      <c r="ID76" s="107"/>
      <c r="IE76" s="107"/>
      <c r="IF76" s="107"/>
      <c r="IG76" s="107"/>
      <c r="IH76" s="107"/>
      <c r="II76" s="107"/>
      <c r="IJ76" s="107"/>
      <c r="IK76" s="107"/>
      <c r="IL76" s="107"/>
      <c r="IM76" s="107"/>
      <c r="IN76" s="107"/>
      <c r="IO76" s="107"/>
      <c r="IP76" s="107"/>
      <c r="IQ76" s="107"/>
      <c r="IR76" s="107"/>
      <c r="IS76" s="107"/>
      <c r="IT76" s="107"/>
      <c r="IU76" s="107"/>
      <c r="IV76" s="107"/>
      <c r="IW76" s="107"/>
      <c r="IX76" s="107"/>
      <c r="IY76" s="107"/>
      <c r="IZ76" s="107"/>
      <c r="JA76" s="107"/>
      <c r="JB76" s="107"/>
      <c r="JC76" s="107"/>
      <c r="JD76" s="107"/>
      <c r="JE76" s="107"/>
      <c r="JF76" s="107"/>
      <c r="JG76" s="107"/>
      <c r="JH76" s="107"/>
      <c r="JI76" s="107"/>
      <c r="JJ76" s="107"/>
      <c r="JK76" s="107"/>
      <c r="JL76" s="107"/>
      <c r="JM76" s="107"/>
      <c r="JN76" s="107"/>
      <c r="JO76" s="107"/>
      <c r="JP76" s="107"/>
      <c r="JQ76" s="107"/>
      <c r="JR76" s="107"/>
      <c r="JS76" s="107"/>
      <c r="JT76" s="107"/>
      <c r="JU76" s="107"/>
      <c r="JV76" s="107"/>
      <c r="JW76" s="107"/>
      <c r="JX76" s="107"/>
      <c r="JY76" s="107"/>
      <c r="JZ76" s="107"/>
      <c r="KA76" s="107"/>
      <c r="KB76" s="107"/>
      <c r="KC76" s="107"/>
      <c r="KD76" s="107"/>
      <c r="KE76" s="107"/>
      <c r="KF76" s="107"/>
      <c r="KG76" s="107"/>
      <c r="KH76" s="107"/>
      <c r="KI76" s="107"/>
      <c r="KJ76" s="107"/>
      <c r="KK76" s="107"/>
      <c r="KL76" s="107"/>
      <c r="KM76" s="107"/>
      <c r="KN76" s="107"/>
      <c r="KO76" s="107"/>
      <c r="KP76" s="107"/>
      <c r="KQ76" s="107"/>
      <c r="KR76" s="107"/>
      <c r="KS76" s="107"/>
      <c r="KT76" s="107"/>
      <c r="KU76" s="107"/>
      <c r="KV76" s="107"/>
      <c r="KW76" s="107"/>
      <c r="KX76" s="107"/>
      <c r="KY76" s="107"/>
      <c r="KZ76" s="107"/>
      <c r="LA76" s="107"/>
      <c r="LB76" s="107"/>
      <c r="LC76" s="107"/>
      <c r="LD76" s="107"/>
      <c r="LE76" s="107"/>
      <c r="LF76" s="107"/>
      <c r="LG76" s="107"/>
      <c r="LH76" s="107"/>
      <c r="LI76" s="107"/>
      <c r="LJ76" s="107"/>
      <c r="LK76" s="107"/>
      <c r="LL76" s="107"/>
      <c r="LM76" s="107"/>
      <c r="LN76" s="107"/>
      <c r="LO76" s="107"/>
      <c r="LP76" s="107"/>
      <c r="LQ76" s="107"/>
      <c r="LR76" s="107"/>
      <c r="LS76" s="107"/>
      <c r="LT76" s="107"/>
      <c r="LU76" s="107"/>
      <c r="LV76" s="107"/>
      <c r="LW76" s="107"/>
      <c r="LX76" s="107"/>
      <c r="LY76" s="107"/>
      <c r="LZ76" s="107"/>
      <c r="MA76" s="107"/>
      <c r="MB76" s="107"/>
      <c r="MC76" s="107"/>
      <c r="MD76" s="107"/>
      <c r="ME76" s="107"/>
      <c r="MF76" s="107"/>
      <c r="MG76" s="107"/>
      <c r="MH76" s="107"/>
      <c r="MI76" s="107"/>
      <c r="MJ76" s="107"/>
      <c r="MK76" s="107"/>
      <c r="ML76" s="107"/>
      <c r="MM76" s="107"/>
      <c r="MN76" s="107"/>
      <c r="MO76" s="107"/>
      <c r="MP76" s="107"/>
      <c r="MQ76" s="107"/>
      <c r="MR76" s="107"/>
      <c r="MS76" s="107"/>
      <c r="MT76" s="107"/>
      <c r="MU76" s="107"/>
      <c r="MV76" s="107"/>
      <c r="MW76" s="107"/>
      <c r="MX76" s="107"/>
      <c r="MY76" s="107"/>
      <c r="MZ76" s="107"/>
      <c r="NA76" s="107"/>
      <c r="NB76" s="107"/>
      <c r="NC76" s="107"/>
      <c r="ND76" s="107"/>
      <c r="NE76" s="107"/>
      <c r="NF76" s="107"/>
      <c r="NG76" s="107"/>
      <c r="NH76" s="107"/>
      <c r="NI76" s="107"/>
      <c r="NJ76" s="107"/>
      <c r="NK76" s="107"/>
      <c r="NL76" s="107"/>
      <c r="NM76" s="107"/>
      <c r="NN76" s="107"/>
      <c r="NO76" s="107"/>
      <c r="NP76" s="107"/>
      <c r="NQ76" s="107"/>
      <c r="NR76" s="107"/>
      <c r="NS76" s="107"/>
      <c r="NT76" s="107"/>
      <c r="NU76" s="107"/>
      <c r="NV76" s="107"/>
      <c r="NW76" s="107"/>
      <c r="NX76" s="107"/>
      <c r="NY76" s="107"/>
      <c r="NZ76" s="107"/>
      <c r="OA76" s="107"/>
      <c r="OB76" s="107"/>
      <c r="OC76" s="107"/>
      <c r="OD76" s="107"/>
      <c r="OE76" s="107"/>
      <c r="OF76" s="107"/>
      <c r="OG76" s="107"/>
      <c r="OH76" s="107"/>
      <c r="OI76" s="107"/>
      <c r="OJ76" s="107"/>
      <c r="OK76" s="107"/>
      <c r="OL76" s="107"/>
      <c r="OM76" s="107"/>
      <c r="ON76" s="107"/>
      <c r="OO76" s="107"/>
      <c r="OP76" s="107"/>
      <c r="OQ76" s="107"/>
      <c r="OR76" s="107"/>
      <c r="OS76" s="107"/>
      <c r="OT76" s="107"/>
      <c r="OU76" s="107"/>
      <c r="OV76" s="107"/>
      <c r="OW76" s="107"/>
      <c r="OX76" s="107"/>
      <c r="OY76" s="107"/>
      <c r="OZ76" s="107"/>
      <c r="PA76" s="107"/>
      <c r="PB76" s="107"/>
      <c r="PC76" s="107"/>
      <c r="PD76" s="107"/>
      <c r="PE76" s="107"/>
      <c r="PF76" s="107"/>
      <c r="PG76" s="107"/>
      <c r="PH76" s="107"/>
      <c r="PI76" s="107"/>
      <c r="PJ76" s="107"/>
      <c r="PK76" s="107"/>
      <c r="PL76" s="107"/>
      <c r="PM76" s="107"/>
      <c r="PN76" s="107"/>
      <c r="PO76" s="107"/>
      <c r="PP76" s="107"/>
      <c r="PQ76" s="107"/>
      <c r="PR76" s="107"/>
      <c r="PS76" s="107"/>
      <c r="PT76" s="107"/>
      <c r="PU76" s="107"/>
      <c r="PV76" s="107"/>
      <c r="PW76" s="107"/>
      <c r="PX76" s="107"/>
      <c r="PY76" s="107"/>
      <c r="PZ76" s="107"/>
      <c r="QA76" s="107"/>
      <c r="QB76" s="107"/>
      <c r="QC76" s="107"/>
      <c r="QD76" s="107"/>
      <c r="QE76" s="107"/>
      <c r="QF76" s="107"/>
      <c r="QG76" s="107"/>
      <c r="QH76" s="107"/>
      <c r="QI76" s="107"/>
      <c r="QJ76" s="107"/>
      <c r="QK76" s="107"/>
      <c r="QL76" s="107"/>
      <c r="QM76" s="107"/>
      <c r="QN76" s="107"/>
      <c r="QO76" s="107"/>
      <c r="QP76" s="107"/>
      <c r="QQ76" s="107"/>
      <c r="QR76" s="107"/>
      <c r="QS76" s="107"/>
      <c r="QT76" s="107"/>
      <c r="QU76" s="107"/>
      <c r="QV76" s="107"/>
      <c r="QW76" s="107"/>
      <c r="QX76" s="107"/>
      <c r="QY76" s="107"/>
      <c r="QZ76" s="107"/>
      <c r="RA76" s="107"/>
      <c r="RB76" s="107"/>
      <c r="RC76" s="107"/>
      <c r="RD76" s="107"/>
      <c r="RE76" s="107"/>
      <c r="RF76" s="107"/>
      <c r="RG76" s="107"/>
      <c r="RH76" s="107"/>
      <c r="RI76" s="107"/>
      <c r="RJ76" s="107"/>
      <c r="RK76" s="107"/>
      <c r="RL76" s="107"/>
      <c r="RM76" s="107"/>
      <c r="RN76" s="107"/>
      <c r="RO76" s="107"/>
      <c r="RP76" s="107"/>
      <c r="RQ76" s="107"/>
      <c r="RR76" s="107"/>
      <c r="RS76" s="107"/>
      <c r="RT76" s="107"/>
      <c r="RU76" s="107"/>
      <c r="RV76" s="107"/>
      <c r="RW76" s="107"/>
      <c r="RX76" s="107"/>
      <c r="RY76" s="107"/>
      <c r="RZ76" s="107"/>
      <c r="SA76" s="107"/>
      <c r="SB76" s="107"/>
      <c r="SC76" s="107"/>
      <c r="SD76" s="107"/>
      <c r="SE76" s="107"/>
      <c r="SF76" s="107"/>
      <c r="SG76" s="107"/>
      <c r="SH76" s="107"/>
      <c r="SI76" s="107"/>
      <c r="SJ76" s="107"/>
      <c r="SK76" s="107"/>
      <c r="SL76" s="107"/>
      <c r="SM76" s="107"/>
      <c r="SN76" s="107"/>
      <c r="SO76" s="107"/>
      <c r="SP76" s="107"/>
      <c r="SQ76" s="107"/>
      <c r="SR76" s="107"/>
      <c r="SS76" s="107"/>
      <c r="ST76" s="107"/>
      <c r="SU76" s="107"/>
      <c r="SV76" s="107"/>
      <c r="SW76" s="107"/>
      <c r="SX76" s="107"/>
      <c r="SY76" s="107"/>
      <c r="SZ76" s="107"/>
      <c r="TA76" s="107"/>
      <c r="TB76" s="107"/>
      <c r="TC76" s="107"/>
      <c r="TD76" s="107"/>
      <c r="TE76" s="107"/>
      <c r="TF76" s="107"/>
      <c r="TG76" s="107"/>
      <c r="TH76" s="107"/>
      <c r="TI76" s="107"/>
      <c r="TJ76" s="107"/>
      <c r="TK76" s="107"/>
      <c r="TL76" s="107"/>
      <c r="TM76" s="107"/>
      <c r="TN76" s="107"/>
      <c r="TO76" s="107"/>
      <c r="TP76" s="107"/>
      <c r="TQ76" s="107"/>
      <c r="TR76" s="107"/>
      <c r="TS76" s="107"/>
      <c r="TT76" s="107"/>
      <c r="TU76" s="107"/>
      <c r="TV76" s="107"/>
      <c r="TW76" s="107"/>
      <c r="TX76" s="107"/>
      <c r="TY76" s="107"/>
      <c r="TZ76" s="107"/>
      <c r="UA76" s="107"/>
      <c r="UB76" s="107"/>
      <c r="UC76" s="107"/>
      <c r="UD76" s="107"/>
      <c r="UE76" s="107"/>
      <c r="UF76" s="107"/>
      <c r="UG76" s="107"/>
      <c r="UH76" s="107"/>
      <c r="UI76" s="107"/>
      <c r="UJ76" s="107"/>
      <c r="UK76" s="107"/>
      <c r="UL76" s="107"/>
      <c r="UM76" s="107"/>
      <c r="UN76" s="107"/>
      <c r="UO76" s="107"/>
      <c r="UP76" s="107"/>
      <c r="UQ76" s="107"/>
      <c r="UR76" s="107"/>
      <c r="US76" s="107"/>
      <c r="UT76" s="107"/>
      <c r="UU76" s="107"/>
      <c r="UV76" s="107"/>
      <c r="UW76" s="107"/>
      <c r="UX76" s="107"/>
      <c r="UY76" s="107"/>
      <c r="UZ76" s="107"/>
      <c r="VA76" s="107"/>
      <c r="VB76" s="107"/>
      <c r="VC76" s="107"/>
      <c r="VD76" s="107"/>
      <c r="VE76" s="107"/>
      <c r="VF76" s="107"/>
      <c r="VG76" s="107"/>
      <c r="VH76" s="107"/>
      <c r="VI76" s="107"/>
      <c r="VJ76" s="107"/>
      <c r="VK76" s="107"/>
      <c r="VL76" s="107"/>
      <c r="VM76" s="107"/>
      <c r="VN76" s="107"/>
      <c r="VO76" s="107"/>
      <c r="VP76" s="107"/>
      <c r="VQ76" s="107"/>
      <c r="VR76" s="107"/>
      <c r="VS76" s="107"/>
      <c r="VT76" s="107"/>
      <c r="VU76" s="107"/>
      <c r="VV76" s="107"/>
      <c r="VW76" s="107"/>
      <c r="VX76" s="107"/>
      <c r="VY76" s="107"/>
      <c r="VZ76" s="107"/>
      <c r="WA76" s="107"/>
      <c r="WB76" s="107"/>
      <c r="WC76" s="107"/>
      <c r="WD76" s="107"/>
      <c r="WE76" s="107"/>
      <c r="WF76" s="107"/>
      <c r="WG76" s="107"/>
      <c r="WH76" s="107"/>
      <c r="WI76" s="107"/>
      <c r="WJ76" s="107"/>
      <c r="WK76" s="107"/>
      <c r="WL76" s="107"/>
      <c r="WM76" s="107"/>
      <c r="WN76" s="107"/>
      <c r="WO76" s="107"/>
      <c r="WP76" s="107"/>
      <c r="WQ76" s="107"/>
      <c r="WR76" s="107"/>
      <c r="WS76" s="107"/>
      <c r="WT76" s="107"/>
      <c r="WU76" s="107"/>
      <c r="WV76" s="107"/>
      <c r="WW76" s="107"/>
      <c r="WX76" s="107"/>
      <c r="WY76" s="107"/>
      <c r="WZ76" s="107"/>
      <c r="XA76" s="107"/>
      <c r="XB76" s="107"/>
      <c r="XC76" s="107"/>
      <c r="XD76" s="107"/>
      <c r="XE76" s="107"/>
      <c r="XF76" s="107"/>
      <c r="XG76" s="107"/>
      <c r="XH76" s="107"/>
      <c r="XI76" s="107"/>
      <c r="XJ76" s="107"/>
      <c r="XK76" s="107"/>
      <c r="XL76" s="107"/>
      <c r="XM76" s="107"/>
      <c r="XN76" s="107"/>
      <c r="XO76" s="107"/>
      <c r="XP76" s="107"/>
      <c r="XQ76" s="107"/>
      <c r="XR76" s="107"/>
      <c r="XS76" s="107"/>
      <c r="XT76" s="107"/>
      <c r="XU76" s="107"/>
      <c r="XV76" s="107"/>
      <c r="XW76" s="107"/>
      <c r="XX76" s="107"/>
      <c r="XY76" s="107"/>
      <c r="XZ76" s="107"/>
      <c r="YA76" s="107"/>
      <c r="YB76" s="107"/>
      <c r="YC76" s="107"/>
      <c r="YD76" s="107"/>
      <c r="YE76" s="107"/>
      <c r="YF76" s="107"/>
      <c r="YG76" s="107"/>
      <c r="YH76" s="107"/>
      <c r="YI76" s="107"/>
      <c r="YJ76" s="107"/>
      <c r="YK76" s="107"/>
      <c r="YL76" s="107"/>
      <c r="YM76" s="107"/>
      <c r="YN76" s="107"/>
      <c r="YO76" s="107"/>
      <c r="YP76" s="107"/>
      <c r="YQ76" s="107"/>
      <c r="YR76" s="107"/>
      <c r="YS76" s="107"/>
      <c r="YT76" s="107"/>
      <c r="YU76" s="107"/>
      <c r="YV76" s="107"/>
      <c r="YW76" s="107"/>
      <c r="YX76" s="107"/>
      <c r="YY76" s="107"/>
      <c r="YZ76" s="107"/>
      <c r="ZA76" s="107"/>
      <c r="ZB76" s="107"/>
      <c r="ZC76" s="107"/>
      <c r="ZD76" s="107"/>
      <c r="ZE76" s="107"/>
      <c r="ZF76" s="107"/>
      <c r="ZG76" s="107"/>
      <c r="ZH76" s="107"/>
      <c r="ZI76" s="107"/>
      <c r="ZJ76" s="107"/>
      <c r="ZK76" s="107"/>
      <c r="ZL76" s="107"/>
      <c r="ZM76" s="107"/>
      <c r="ZN76" s="107"/>
      <c r="ZO76" s="107"/>
      <c r="ZP76" s="107"/>
      <c r="ZQ76" s="107"/>
      <c r="ZR76" s="107"/>
      <c r="ZS76" s="107"/>
      <c r="ZT76" s="107"/>
      <c r="ZU76" s="107"/>
      <c r="ZV76" s="107"/>
      <c r="ZW76" s="107"/>
      <c r="ZX76" s="107"/>
      <c r="ZY76" s="107"/>
      <c r="ZZ76" s="107"/>
      <c r="AAA76" s="107"/>
      <c r="AAB76" s="107"/>
      <c r="AAC76" s="107"/>
      <c r="AAD76" s="107"/>
      <c r="AAE76" s="107"/>
      <c r="AAF76" s="107"/>
      <c r="AAG76" s="107"/>
      <c r="AAH76" s="107"/>
      <c r="AAI76" s="107"/>
      <c r="AAJ76" s="107"/>
      <c r="AAK76" s="107"/>
      <c r="AAL76" s="107"/>
      <c r="AAM76" s="107"/>
      <c r="AAN76" s="107"/>
      <c r="AAO76" s="107"/>
      <c r="AAP76" s="107"/>
      <c r="AAQ76" s="107"/>
      <c r="AAR76" s="107"/>
      <c r="AAS76" s="107"/>
      <c r="AAT76" s="107"/>
      <c r="AAU76" s="107"/>
      <c r="AAV76" s="107"/>
      <c r="AAW76" s="107"/>
      <c r="AAX76" s="107"/>
      <c r="AAY76" s="107"/>
      <c r="AAZ76" s="107"/>
      <c r="ABA76" s="107"/>
      <c r="ABB76" s="107"/>
      <c r="ABC76" s="107"/>
      <c r="ABD76" s="107"/>
      <c r="ABE76" s="107"/>
      <c r="ABF76" s="107"/>
      <c r="ABG76" s="107"/>
      <c r="ABH76" s="107"/>
      <c r="ABI76" s="107"/>
      <c r="ABJ76" s="107"/>
      <c r="ABK76" s="107"/>
      <c r="ABL76" s="107"/>
      <c r="ABM76" s="107"/>
      <c r="ABN76" s="107"/>
      <c r="ABO76" s="107"/>
      <c r="ABP76" s="107"/>
      <c r="ABQ76" s="107"/>
      <c r="ABR76" s="107"/>
      <c r="ABS76" s="107"/>
      <c r="ABT76" s="107"/>
      <c r="ABU76" s="107"/>
      <c r="ABV76" s="107"/>
      <c r="ABW76" s="107"/>
      <c r="ABX76" s="107"/>
      <c r="ABY76" s="107"/>
      <c r="ABZ76" s="107"/>
      <c r="ACA76" s="107"/>
      <c r="ACB76" s="107"/>
      <c r="ACC76" s="107"/>
      <c r="ACD76" s="107"/>
      <c r="ACE76" s="107"/>
      <c r="ACF76" s="107"/>
      <c r="ACG76" s="107"/>
      <c r="ACH76" s="107"/>
      <c r="ACI76" s="107"/>
      <c r="ACJ76" s="107"/>
      <c r="ACK76" s="107"/>
      <c r="ACL76" s="107"/>
      <c r="ACM76" s="107"/>
      <c r="ACN76" s="107"/>
      <c r="ACO76" s="107"/>
      <c r="ACP76" s="107"/>
      <c r="ACQ76" s="107"/>
      <c r="ACR76" s="107"/>
      <c r="ACS76" s="107"/>
      <c r="ACT76" s="107"/>
      <c r="ACU76" s="107"/>
      <c r="ACV76" s="107"/>
      <c r="ACW76" s="107"/>
      <c r="ACX76" s="107"/>
      <c r="ACY76" s="107"/>
      <c r="ACZ76" s="107"/>
      <c r="ADA76" s="107"/>
      <c r="ADB76" s="107"/>
      <c r="ADC76" s="107"/>
      <c r="ADD76" s="107"/>
      <c r="ADE76" s="107"/>
      <c r="ADF76" s="107"/>
      <c r="ADG76" s="107"/>
      <c r="ADH76" s="107"/>
      <c r="ADI76" s="107"/>
      <c r="ADJ76" s="107"/>
      <c r="ADK76" s="107"/>
      <c r="ADL76" s="107"/>
      <c r="ADM76" s="107"/>
      <c r="ADN76" s="107"/>
      <c r="ADO76" s="107"/>
      <c r="ADP76" s="107"/>
      <c r="ADQ76" s="107"/>
      <c r="ADR76" s="107"/>
      <c r="ADS76" s="107"/>
      <c r="ADT76" s="107"/>
      <c r="ADU76" s="107"/>
      <c r="ADV76" s="107"/>
      <c r="ADW76" s="107"/>
      <c r="ADX76" s="107"/>
      <c r="ADY76" s="107"/>
      <c r="ADZ76" s="107"/>
      <c r="AEA76" s="107"/>
      <c r="AEB76" s="107"/>
      <c r="AEC76" s="107"/>
      <c r="AED76" s="107"/>
      <c r="AEE76" s="107"/>
      <c r="AEF76" s="107"/>
      <c r="AEG76" s="107"/>
      <c r="AEH76" s="107"/>
      <c r="AEI76" s="107"/>
      <c r="AEJ76" s="107"/>
      <c r="AEK76" s="107"/>
      <c r="AEL76" s="107"/>
      <c r="AEM76" s="107"/>
      <c r="AEN76" s="107"/>
      <c r="AEO76" s="107"/>
      <c r="AEP76" s="107"/>
      <c r="AEQ76" s="107"/>
      <c r="AER76" s="107"/>
      <c r="AES76" s="107"/>
      <c r="AET76" s="107"/>
      <c r="AEU76" s="107"/>
      <c r="AEV76" s="107"/>
      <c r="AEW76" s="107"/>
      <c r="AEX76" s="107"/>
      <c r="AEY76" s="107"/>
      <c r="AEZ76" s="107"/>
      <c r="AFA76" s="107"/>
      <c r="AFB76" s="107"/>
      <c r="AFC76" s="107"/>
      <c r="AFD76" s="107"/>
      <c r="AFE76" s="107"/>
      <c r="AFF76" s="107"/>
      <c r="AFG76" s="107"/>
      <c r="AFH76" s="107"/>
      <c r="AFI76" s="107"/>
      <c r="AFJ76" s="107"/>
      <c r="AFK76" s="107"/>
      <c r="AFL76" s="107"/>
      <c r="AFM76" s="107"/>
      <c r="AFN76" s="107"/>
      <c r="AFO76" s="107"/>
      <c r="AFP76" s="107"/>
      <c r="AFQ76" s="107"/>
      <c r="AFR76" s="107"/>
      <c r="AFS76" s="107"/>
      <c r="AFT76" s="107"/>
      <c r="AFU76" s="107"/>
      <c r="AFV76" s="107"/>
      <c r="AFW76" s="107"/>
      <c r="AFX76" s="107"/>
      <c r="AFY76" s="107"/>
      <c r="AFZ76" s="107"/>
      <c r="AGA76" s="107"/>
      <c r="AGB76" s="107"/>
      <c r="AGC76" s="107"/>
      <c r="AGD76" s="107"/>
      <c r="AGE76" s="107"/>
      <c r="AGF76" s="107"/>
      <c r="AGG76" s="107"/>
      <c r="AGH76" s="107"/>
      <c r="AGI76" s="107"/>
      <c r="AGJ76" s="107"/>
      <c r="AGK76" s="107"/>
      <c r="AGL76" s="107"/>
      <c r="AGM76" s="107"/>
      <c r="AGN76" s="107"/>
      <c r="AGO76" s="107"/>
      <c r="AGP76" s="107"/>
      <c r="AGQ76" s="107"/>
      <c r="AGR76" s="107"/>
      <c r="AGS76" s="107"/>
      <c r="AGT76" s="107"/>
      <c r="AGU76" s="107"/>
      <c r="AGV76" s="107"/>
      <c r="AGW76" s="107"/>
      <c r="AGX76" s="107"/>
      <c r="AGY76" s="107"/>
      <c r="AGZ76" s="107"/>
      <c r="AHA76" s="107"/>
      <c r="AHB76" s="107"/>
      <c r="AHC76" s="107"/>
      <c r="AHD76" s="107"/>
      <c r="AHE76" s="107"/>
      <c r="AHF76" s="107"/>
      <c r="AHG76" s="107"/>
      <c r="AHH76" s="107"/>
      <c r="AHI76" s="107"/>
      <c r="AHJ76" s="107"/>
      <c r="AHK76" s="107"/>
      <c r="AHL76" s="107"/>
      <c r="AHM76" s="107"/>
      <c r="AHN76" s="107"/>
      <c r="AHO76" s="107"/>
      <c r="AHP76" s="107"/>
      <c r="AHQ76" s="107"/>
      <c r="AHR76" s="107"/>
      <c r="AHS76" s="107"/>
      <c r="AHT76" s="107"/>
      <c r="AHU76" s="107"/>
      <c r="AHV76" s="107"/>
      <c r="AHW76" s="107"/>
      <c r="AHX76" s="107"/>
      <c r="AHY76" s="107"/>
      <c r="AHZ76" s="107"/>
      <c r="AIA76" s="107"/>
      <c r="AIB76" s="107"/>
      <c r="AIC76" s="107"/>
      <c r="AID76" s="107"/>
      <c r="AIE76" s="107"/>
      <c r="AIF76" s="107"/>
      <c r="AIG76" s="107"/>
      <c r="AIH76" s="107"/>
      <c r="AII76" s="107"/>
      <c r="AIJ76" s="107"/>
      <c r="AIK76" s="107"/>
      <c r="AIL76" s="107"/>
      <c r="AIM76" s="107"/>
      <c r="AIN76" s="107"/>
      <c r="AIO76" s="107"/>
      <c r="AIP76" s="107"/>
      <c r="AIQ76" s="107"/>
      <c r="AIR76" s="107"/>
      <c r="AIS76" s="107"/>
      <c r="AIT76" s="107"/>
      <c r="AIU76" s="107"/>
      <c r="AIV76" s="107"/>
      <c r="AIW76" s="107"/>
      <c r="AIX76" s="107"/>
      <c r="AIY76" s="107"/>
      <c r="AIZ76" s="107"/>
      <c r="AJA76" s="107"/>
      <c r="AJB76" s="107"/>
      <c r="AJC76" s="107"/>
      <c r="AJD76" s="107"/>
      <c r="AJE76" s="107"/>
      <c r="AJF76" s="107"/>
      <c r="AJG76" s="107"/>
      <c r="AJH76" s="107"/>
      <c r="AJI76" s="107"/>
      <c r="AJJ76" s="107"/>
      <c r="AJK76" s="107"/>
      <c r="AJL76" s="107"/>
      <c r="AJM76" s="107"/>
      <c r="AJN76" s="107"/>
      <c r="AJO76" s="107"/>
      <c r="AJP76" s="107"/>
      <c r="AJQ76" s="107"/>
      <c r="AJR76" s="107"/>
      <c r="AJS76" s="107"/>
      <c r="AJT76" s="107"/>
      <c r="AJU76" s="107"/>
      <c r="AJV76" s="107"/>
      <c r="AJW76" s="107"/>
      <c r="AJX76" s="107"/>
      <c r="AJY76" s="107"/>
      <c r="AJZ76" s="107"/>
      <c r="AKA76" s="107"/>
      <c r="AKB76" s="107"/>
      <c r="AKC76" s="107"/>
      <c r="AKD76" s="107"/>
      <c r="AKE76" s="107"/>
      <c r="AKF76" s="107"/>
      <c r="AKG76" s="107"/>
      <c r="AKH76" s="107"/>
      <c r="AKI76" s="107"/>
      <c r="AKJ76" s="107"/>
      <c r="AKK76" s="107"/>
      <c r="AKL76" s="107"/>
      <c r="AKM76" s="107"/>
      <c r="AKN76" s="107"/>
      <c r="AKO76" s="107"/>
      <c r="AKP76" s="107"/>
      <c r="AKQ76" s="107"/>
      <c r="AKR76" s="107"/>
      <c r="AKS76" s="107"/>
      <c r="AKT76" s="107"/>
      <c r="AKU76" s="107"/>
      <c r="AKV76" s="107"/>
      <c r="AKW76" s="107"/>
      <c r="AKX76" s="107"/>
      <c r="AKY76" s="107"/>
      <c r="AKZ76" s="107"/>
      <c r="ALA76" s="107"/>
      <c r="ALB76" s="107"/>
      <c r="ALC76" s="107"/>
      <c r="ALD76" s="107"/>
      <c r="ALE76" s="107"/>
      <c r="ALF76" s="107"/>
      <c r="ALG76" s="107"/>
      <c r="ALH76" s="107"/>
      <c r="ALI76" s="107"/>
      <c r="ALJ76" s="107"/>
      <c r="ALK76" s="107"/>
      <c r="ALL76" s="107"/>
      <c r="ALM76" s="107"/>
      <c r="ALN76" s="107"/>
      <c r="ALO76" s="107"/>
      <c r="ALP76" s="107"/>
      <c r="ALQ76" s="107"/>
      <c r="ALR76" s="107"/>
      <c r="ALS76" s="107"/>
      <c r="ALT76" s="107"/>
      <c r="ALU76" s="107"/>
      <c r="ALV76" s="107"/>
      <c r="ALW76" s="107"/>
      <c r="ALX76" s="107"/>
      <c r="ALY76" s="107"/>
      <c r="ALZ76" s="107"/>
      <c r="AMA76" s="107"/>
      <c r="AMB76" s="107"/>
      <c r="AMC76" s="107"/>
      <c r="AMD76" s="107"/>
      <c r="AME76" s="107"/>
      <c r="AMF76" s="107"/>
      <c r="AMG76" s="107"/>
      <c r="AMH76" s="107"/>
      <c r="AMI76" s="107"/>
      <c r="AMJ76" s="107"/>
      <c r="AMK76" s="107"/>
      <c r="AML76" s="107"/>
      <c r="AMM76" s="107"/>
      <c r="AMN76" s="107"/>
      <c r="AMO76" s="107"/>
      <c r="AMP76" s="107"/>
      <c r="AMQ76" s="107"/>
      <c r="AMR76" s="107"/>
      <c r="AMS76" s="107"/>
      <c r="AMT76" s="107"/>
      <c r="AMU76" s="107"/>
      <c r="AMV76" s="107"/>
      <c r="AMW76" s="107"/>
      <c r="AMX76" s="107"/>
      <c r="AMY76" s="107"/>
      <c r="AMZ76" s="107"/>
      <c r="ANA76" s="107"/>
      <c r="ANB76" s="107"/>
      <c r="ANC76" s="107"/>
      <c r="AND76" s="107"/>
      <c r="ANE76" s="107"/>
      <c r="ANF76" s="107"/>
      <c r="ANG76" s="107"/>
      <c r="ANH76" s="107"/>
      <c r="ANI76" s="107"/>
      <c r="ANJ76" s="107"/>
      <c r="ANK76" s="107"/>
      <c r="ANL76" s="107"/>
      <c r="ANM76" s="107"/>
      <c r="ANN76" s="107"/>
      <c r="ANO76" s="107"/>
      <c r="ANP76" s="107"/>
      <c r="ANQ76" s="107"/>
      <c r="ANR76" s="107"/>
      <c r="ANS76" s="107"/>
      <c r="ANT76" s="107"/>
      <c r="ANU76" s="107"/>
      <c r="ANV76" s="107"/>
      <c r="ANW76" s="107"/>
      <c r="ANX76" s="107"/>
      <c r="ANY76" s="107"/>
      <c r="ANZ76" s="107"/>
      <c r="AOA76" s="107"/>
      <c r="AOB76" s="107"/>
      <c r="AOC76" s="107"/>
      <c r="AOD76" s="107"/>
      <c r="AOE76" s="107"/>
      <c r="AOF76" s="107"/>
      <c r="AOG76" s="107"/>
      <c r="AOH76" s="107"/>
      <c r="AOI76" s="107"/>
      <c r="AOJ76" s="107"/>
      <c r="AOK76" s="107"/>
      <c r="AOL76" s="107"/>
      <c r="AOM76" s="107"/>
      <c r="AON76" s="107"/>
      <c r="AOO76" s="107"/>
      <c r="AOP76" s="107"/>
      <c r="AOQ76" s="107"/>
      <c r="AOR76" s="107"/>
      <c r="AOS76" s="107"/>
      <c r="AOT76" s="107"/>
      <c r="AOU76" s="107"/>
      <c r="AOV76" s="107"/>
      <c r="AOW76" s="107"/>
      <c r="AOX76" s="107"/>
      <c r="AOY76" s="107"/>
      <c r="AOZ76" s="107"/>
      <c r="APA76" s="107"/>
      <c r="APB76" s="107"/>
      <c r="APC76" s="107"/>
      <c r="APD76" s="107"/>
      <c r="APE76" s="107"/>
      <c r="APF76" s="107"/>
      <c r="APG76" s="107"/>
      <c r="APH76" s="107"/>
      <c r="API76" s="107"/>
      <c r="APJ76" s="107"/>
      <c r="APK76" s="107"/>
      <c r="APL76" s="107"/>
      <c r="APM76" s="107"/>
      <c r="APN76" s="107"/>
      <c r="APO76" s="107"/>
      <c r="APP76" s="107"/>
      <c r="APQ76" s="107"/>
      <c r="APR76" s="107"/>
      <c r="APS76" s="107"/>
      <c r="APT76" s="107"/>
      <c r="APU76" s="107"/>
      <c r="APV76" s="107"/>
      <c r="APW76" s="107"/>
      <c r="APX76" s="107"/>
      <c r="APY76" s="107"/>
      <c r="APZ76" s="107"/>
      <c r="AQA76" s="107"/>
      <c r="AQB76" s="107"/>
      <c r="AQC76" s="107"/>
      <c r="AQD76" s="107"/>
      <c r="AQE76" s="107"/>
      <c r="AQF76" s="107"/>
      <c r="AQG76" s="107"/>
      <c r="AQH76" s="107"/>
      <c r="AQI76" s="107"/>
      <c r="AQJ76" s="107"/>
      <c r="AQK76" s="107"/>
      <c r="AQL76" s="107"/>
      <c r="AQM76" s="107"/>
      <c r="AQN76" s="107"/>
      <c r="AQO76" s="107"/>
      <c r="AQP76" s="107"/>
      <c r="AQQ76" s="107"/>
      <c r="AQR76" s="107"/>
      <c r="AQS76" s="107"/>
      <c r="AQT76" s="107"/>
      <c r="AQU76" s="107"/>
      <c r="AQV76" s="107"/>
      <c r="AQW76" s="107"/>
      <c r="AQX76" s="107"/>
      <c r="AQY76" s="107"/>
      <c r="AQZ76" s="107"/>
      <c r="ARA76" s="107"/>
      <c r="ARB76" s="107"/>
      <c r="ARC76" s="107"/>
      <c r="ARD76" s="107"/>
      <c r="ARE76" s="107"/>
      <c r="ARF76" s="107"/>
      <c r="ARG76" s="107"/>
      <c r="ARH76" s="107"/>
      <c r="ARI76" s="107"/>
      <c r="ARJ76" s="107"/>
      <c r="ARK76" s="107"/>
      <c r="ARL76" s="107"/>
      <c r="ARM76" s="107"/>
      <c r="ARN76" s="107"/>
      <c r="ARO76" s="107"/>
      <c r="ARP76" s="107"/>
      <c r="ARQ76" s="107"/>
      <c r="ARR76" s="107"/>
      <c r="ARS76" s="107"/>
      <c r="ART76" s="107"/>
      <c r="ARU76" s="107"/>
      <c r="ARV76" s="107"/>
      <c r="ARW76" s="107"/>
      <c r="ARX76" s="107"/>
      <c r="ARY76" s="107"/>
      <c r="ARZ76" s="107"/>
      <c r="ASA76" s="107"/>
      <c r="ASB76" s="107"/>
      <c r="ASC76" s="107"/>
      <c r="ASD76" s="107"/>
      <c r="ASE76" s="107"/>
      <c r="ASF76" s="107"/>
      <c r="ASG76" s="107"/>
      <c r="ASH76" s="107"/>
      <c r="ASI76" s="107"/>
      <c r="ASJ76" s="107"/>
      <c r="ASK76" s="107"/>
      <c r="ASL76" s="107"/>
      <c r="ASM76" s="107"/>
      <c r="ASN76" s="107"/>
      <c r="ASO76" s="107"/>
      <c r="ASP76" s="107"/>
      <c r="ASQ76" s="107"/>
      <c r="ASR76" s="107"/>
      <c r="ASS76" s="107"/>
      <c r="AST76" s="107"/>
      <c r="ASU76" s="107"/>
      <c r="ASV76" s="107"/>
      <c r="ASW76" s="107"/>
      <c r="ASX76" s="107"/>
      <c r="ASY76" s="107"/>
      <c r="ASZ76" s="107"/>
      <c r="ATA76" s="107"/>
      <c r="ATB76" s="107"/>
      <c r="ATC76" s="107"/>
      <c r="ATD76" s="107"/>
      <c r="ATE76" s="107"/>
      <c r="ATF76" s="107"/>
      <c r="ATG76" s="107"/>
      <c r="ATH76" s="107"/>
      <c r="ATI76" s="107"/>
      <c r="ATJ76" s="107"/>
      <c r="ATK76" s="107"/>
      <c r="ATL76" s="107"/>
      <c r="ATM76" s="107"/>
      <c r="ATN76" s="107"/>
      <c r="ATO76" s="107"/>
      <c r="ATP76" s="107"/>
      <c r="ATQ76" s="107"/>
      <c r="ATR76" s="107"/>
      <c r="ATS76" s="107"/>
      <c r="ATT76" s="107"/>
      <c r="ATU76" s="107"/>
      <c r="ATV76" s="107"/>
      <c r="ATW76" s="107"/>
      <c r="ATX76" s="107"/>
      <c r="ATY76" s="107"/>
      <c r="ATZ76" s="107"/>
      <c r="AUA76" s="107"/>
      <c r="AUB76" s="107"/>
      <c r="AUC76" s="107"/>
      <c r="AUD76" s="107"/>
      <c r="AUE76" s="107"/>
      <c r="AUF76" s="107"/>
      <c r="AUG76" s="107"/>
      <c r="AUH76" s="107"/>
      <c r="AUI76" s="107"/>
      <c r="AUJ76" s="107"/>
      <c r="AUK76" s="107"/>
      <c r="AUL76" s="107"/>
      <c r="AUM76" s="107"/>
      <c r="AUN76" s="107"/>
      <c r="AUO76" s="107"/>
      <c r="AUP76" s="107"/>
      <c r="AUQ76" s="107"/>
      <c r="AUR76" s="107"/>
      <c r="AUS76" s="107"/>
      <c r="AUT76" s="107"/>
      <c r="AUU76" s="107"/>
      <c r="AUV76" s="107"/>
      <c r="AUW76" s="107"/>
      <c r="AUX76" s="107"/>
      <c r="AUY76" s="107"/>
      <c r="AUZ76" s="107"/>
      <c r="AVA76" s="107"/>
      <c r="AVB76" s="107"/>
      <c r="AVC76" s="107"/>
      <c r="AVD76" s="107"/>
      <c r="AVE76" s="107"/>
      <c r="AVF76" s="107"/>
      <c r="AVG76" s="107"/>
      <c r="AVH76" s="107"/>
      <c r="AVI76" s="107"/>
      <c r="AVJ76" s="107"/>
      <c r="AVK76" s="107"/>
      <c r="AVL76" s="107"/>
      <c r="AVM76" s="107"/>
      <c r="AVN76" s="107"/>
      <c r="AVO76" s="107"/>
      <c r="AVP76" s="107"/>
      <c r="AVQ76" s="107"/>
      <c r="AVR76" s="107"/>
      <c r="AVS76" s="107"/>
      <c r="AVT76" s="107"/>
      <c r="AVU76" s="107"/>
      <c r="AVV76" s="107"/>
      <c r="AVW76" s="107"/>
      <c r="AVX76" s="107"/>
      <c r="AVY76" s="107"/>
      <c r="AVZ76" s="107"/>
      <c r="AWA76" s="107"/>
      <c r="AWB76" s="107"/>
      <c r="AWC76" s="107"/>
      <c r="AWD76" s="107"/>
      <c r="AWE76" s="107"/>
      <c r="AWF76" s="107"/>
      <c r="AWG76" s="107"/>
      <c r="AWH76" s="107"/>
      <c r="AWI76" s="107"/>
      <c r="AWJ76" s="107"/>
      <c r="AWK76" s="107"/>
      <c r="AWL76" s="107"/>
      <c r="AWM76" s="107"/>
      <c r="AWN76" s="107"/>
      <c r="AWO76" s="107"/>
      <c r="AWP76" s="107"/>
      <c r="AWQ76" s="107"/>
      <c r="AWR76" s="107"/>
      <c r="AWS76" s="107"/>
      <c r="AWT76" s="107"/>
      <c r="AWU76" s="107"/>
      <c r="AWV76" s="107"/>
      <c r="AWW76" s="107"/>
      <c r="AWX76" s="107"/>
      <c r="AWY76" s="107"/>
      <c r="AWZ76" s="107"/>
      <c r="AXA76" s="107"/>
      <c r="AXB76" s="107"/>
      <c r="AXC76" s="107"/>
      <c r="AXD76" s="107"/>
      <c r="AXE76" s="107"/>
      <c r="AXF76" s="107"/>
      <c r="AXG76" s="107"/>
      <c r="AXH76" s="107"/>
      <c r="AXI76" s="107"/>
      <c r="AXJ76" s="107"/>
      <c r="AXK76" s="107"/>
      <c r="AXL76" s="107"/>
      <c r="AXM76" s="107"/>
      <c r="AXN76" s="107"/>
      <c r="AXO76" s="107"/>
      <c r="AXP76" s="107"/>
      <c r="AXQ76" s="107"/>
      <c r="AXR76" s="107"/>
      <c r="AXS76" s="107"/>
      <c r="AXT76" s="107"/>
      <c r="AXU76" s="107"/>
      <c r="AXV76" s="107"/>
      <c r="AXW76" s="107"/>
      <c r="AXX76" s="107"/>
      <c r="AXY76" s="107"/>
      <c r="AXZ76" s="107"/>
      <c r="AYA76" s="107"/>
      <c r="AYB76" s="107"/>
      <c r="AYC76" s="107"/>
      <c r="AYD76" s="107"/>
      <c r="AYE76" s="107"/>
      <c r="AYF76" s="107"/>
      <c r="AYG76" s="107"/>
      <c r="AYH76" s="107"/>
      <c r="AYI76" s="107"/>
      <c r="AYJ76" s="107"/>
      <c r="AYK76" s="107"/>
      <c r="AYL76" s="107"/>
      <c r="AYM76" s="107"/>
      <c r="AYN76" s="107"/>
      <c r="AYO76" s="107"/>
      <c r="AYP76" s="107"/>
      <c r="AYQ76" s="107"/>
      <c r="AYR76" s="107"/>
      <c r="AYS76" s="107"/>
      <c r="AYT76" s="107"/>
      <c r="AYU76" s="107"/>
      <c r="AYV76" s="107"/>
      <c r="AYW76" s="107"/>
      <c r="AYX76" s="107"/>
      <c r="AYY76" s="107"/>
      <c r="AYZ76" s="107"/>
      <c r="AZA76" s="107"/>
      <c r="AZB76" s="107"/>
      <c r="AZC76" s="107"/>
      <c r="AZD76" s="107"/>
      <c r="AZE76" s="107"/>
      <c r="AZF76" s="107"/>
      <c r="AZG76" s="107"/>
      <c r="AZH76" s="107"/>
      <c r="AZI76" s="107"/>
      <c r="AZJ76" s="107"/>
      <c r="AZK76" s="107"/>
      <c r="AZL76" s="107"/>
      <c r="AZM76" s="107"/>
      <c r="AZN76" s="107"/>
      <c r="AZO76" s="107"/>
      <c r="AZP76" s="107"/>
      <c r="AZQ76" s="107"/>
      <c r="AZR76" s="107"/>
      <c r="AZS76" s="107"/>
      <c r="AZT76" s="107"/>
      <c r="AZU76" s="107"/>
      <c r="AZV76" s="107"/>
      <c r="AZW76" s="107"/>
      <c r="AZX76" s="107"/>
      <c r="AZY76" s="107"/>
      <c r="AZZ76" s="107"/>
      <c r="BAA76" s="107"/>
      <c r="BAB76" s="107"/>
      <c r="BAC76" s="107"/>
      <c r="BAD76" s="107"/>
      <c r="BAE76" s="107"/>
      <c r="BAF76" s="107"/>
      <c r="BAG76" s="107"/>
      <c r="BAH76" s="107"/>
      <c r="BAI76" s="107"/>
      <c r="BAJ76" s="107"/>
      <c r="BAK76" s="107"/>
      <c r="BAL76" s="107"/>
      <c r="BAM76" s="107"/>
      <c r="BAN76" s="107"/>
      <c r="BAO76" s="107"/>
      <c r="BAP76" s="107"/>
      <c r="BAQ76" s="107"/>
      <c r="BAR76" s="107"/>
      <c r="BAS76" s="107"/>
      <c r="BAT76" s="107"/>
      <c r="BAU76" s="107"/>
      <c r="BAV76" s="107"/>
      <c r="BAW76" s="107"/>
      <c r="BAX76" s="107"/>
      <c r="BAY76" s="107"/>
      <c r="BAZ76" s="107"/>
      <c r="BBA76" s="107"/>
      <c r="BBB76" s="107"/>
      <c r="BBC76" s="107"/>
      <c r="BBD76" s="107"/>
      <c r="BBE76" s="107"/>
      <c r="BBF76" s="107"/>
      <c r="BBG76" s="107"/>
      <c r="BBH76" s="107"/>
      <c r="BBI76" s="107"/>
      <c r="BBJ76" s="107"/>
      <c r="BBK76" s="107"/>
      <c r="BBL76" s="107"/>
      <c r="BBM76" s="107"/>
      <c r="BBN76" s="107"/>
      <c r="BBO76" s="107"/>
      <c r="BBP76" s="107"/>
      <c r="BBQ76" s="107"/>
      <c r="BBR76" s="107"/>
      <c r="BBS76" s="107"/>
      <c r="BBT76" s="107"/>
      <c r="BBU76" s="107"/>
      <c r="BBV76" s="107"/>
      <c r="BBW76" s="107"/>
      <c r="BBX76" s="107"/>
      <c r="BBY76" s="107"/>
      <c r="BBZ76" s="107"/>
      <c r="BCA76" s="107"/>
      <c r="BCB76" s="107"/>
      <c r="BCC76" s="107"/>
      <c r="BCD76" s="107"/>
      <c r="BCE76" s="107"/>
      <c r="BCF76" s="107"/>
      <c r="BCG76" s="107"/>
      <c r="BCH76" s="107"/>
      <c r="BCI76" s="107"/>
      <c r="BCJ76" s="107"/>
      <c r="BCK76" s="107"/>
      <c r="BCL76" s="107"/>
      <c r="BCM76" s="107"/>
      <c r="BCN76" s="107"/>
      <c r="BCO76" s="107"/>
      <c r="BCP76" s="107"/>
      <c r="BCQ76" s="107"/>
      <c r="BCR76" s="107"/>
      <c r="BCS76" s="107"/>
      <c r="BCT76" s="107"/>
      <c r="BCU76" s="107"/>
      <c r="BCV76" s="107"/>
      <c r="BCW76" s="107"/>
      <c r="BCX76" s="107"/>
      <c r="BCY76" s="107"/>
      <c r="BCZ76" s="107"/>
      <c r="BDA76" s="107"/>
      <c r="BDB76" s="107"/>
      <c r="BDC76" s="107"/>
      <c r="BDD76" s="107"/>
      <c r="BDE76" s="107"/>
      <c r="BDF76" s="107"/>
      <c r="BDG76" s="107"/>
      <c r="BDH76" s="107"/>
      <c r="BDI76" s="107"/>
      <c r="BDJ76" s="107"/>
      <c r="BDK76" s="107"/>
      <c r="BDL76" s="107"/>
      <c r="BDM76" s="107"/>
      <c r="BDN76" s="107"/>
      <c r="BDO76" s="107"/>
      <c r="BDP76" s="107"/>
      <c r="BDQ76" s="107"/>
      <c r="BDR76" s="107"/>
      <c r="BDS76" s="107"/>
      <c r="BDT76" s="107"/>
      <c r="BDU76" s="107"/>
      <c r="BDV76" s="107"/>
      <c r="BDW76" s="107"/>
      <c r="BDX76" s="107"/>
      <c r="BDY76" s="107"/>
      <c r="BDZ76" s="107"/>
      <c r="BEA76" s="107"/>
      <c r="BEB76" s="107"/>
      <c r="BEC76" s="107"/>
      <c r="BED76" s="107"/>
      <c r="BEE76" s="107"/>
      <c r="BEF76" s="107"/>
      <c r="BEG76" s="107"/>
      <c r="BEH76" s="107"/>
      <c r="BEI76" s="107"/>
      <c r="BEJ76" s="107"/>
      <c r="BEK76" s="107"/>
      <c r="BEL76" s="107"/>
      <c r="BEM76" s="107"/>
      <c r="BEN76" s="107"/>
      <c r="BEO76" s="107"/>
      <c r="BEP76" s="107"/>
      <c r="BEQ76" s="107"/>
      <c r="BER76" s="107"/>
      <c r="BES76" s="107"/>
      <c r="BET76" s="107"/>
      <c r="BEU76" s="107"/>
      <c r="BEV76" s="107"/>
      <c r="BEW76" s="107"/>
      <c r="BEX76" s="107"/>
      <c r="BEY76" s="107"/>
      <c r="BEZ76" s="107"/>
      <c r="BFA76" s="107"/>
      <c r="BFB76" s="107"/>
      <c r="BFC76" s="107"/>
      <c r="BFD76" s="107"/>
      <c r="BFE76" s="107"/>
      <c r="BFF76" s="107"/>
      <c r="BFG76" s="107"/>
      <c r="BFH76" s="107"/>
      <c r="BFI76" s="107"/>
      <c r="BFJ76" s="107"/>
      <c r="BFK76" s="107"/>
      <c r="BFL76" s="107"/>
      <c r="BFM76" s="107"/>
      <c r="BFN76" s="107"/>
      <c r="BFO76" s="107"/>
      <c r="BFP76" s="107"/>
      <c r="BFQ76" s="107"/>
      <c r="BFR76" s="107"/>
      <c r="BFS76" s="107"/>
      <c r="BFT76" s="107"/>
      <c r="BFU76" s="107"/>
      <c r="BFV76" s="107"/>
      <c r="BFW76" s="107"/>
      <c r="BFX76" s="107"/>
      <c r="BFY76" s="107"/>
      <c r="BFZ76" s="107"/>
      <c r="BGA76" s="107"/>
      <c r="BGB76" s="107"/>
      <c r="BGC76" s="107"/>
      <c r="BGD76" s="107"/>
      <c r="BGE76" s="107"/>
      <c r="BGF76" s="107"/>
      <c r="BGG76" s="107"/>
      <c r="BGH76" s="107"/>
      <c r="BGI76" s="107"/>
      <c r="BGJ76" s="107"/>
      <c r="BGK76" s="107"/>
      <c r="BGL76" s="107"/>
      <c r="BGM76" s="107"/>
      <c r="BGN76" s="107"/>
      <c r="BGO76" s="107"/>
      <c r="BGP76" s="107"/>
      <c r="BGQ76" s="107"/>
      <c r="BGR76" s="107"/>
      <c r="BGS76" s="107"/>
      <c r="BGT76" s="107"/>
      <c r="BGU76" s="107"/>
      <c r="BGV76" s="107"/>
      <c r="BGW76" s="107"/>
      <c r="BGX76" s="107"/>
      <c r="BGY76" s="107"/>
      <c r="BGZ76" s="107"/>
      <c r="BHA76" s="107"/>
      <c r="BHB76" s="107"/>
      <c r="BHC76" s="107"/>
      <c r="BHD76" s="107"/>
      <c r="BHE76" s="107"/>
      <c r="BHF76" s="107"/>
      <c r="BHG76" s="107"/>
      <c r="BHH76" s="107"/>
      <c r="BHI76" s="107"/>
      <c r="BHJ76" s="107"/>
      <c r="BHK76" s="107"/>
      <c r="BHL76" s="107"/>
      <c r="BHM76" s="107"/>
      <c r="BHN76" s="107"/>
      <c r="BHO76" s="107"/>
      <c r="BHP76" s="107"/>
      <c r="BHQ76" s="107"/>
      <c r="BHR76" s="107"/>
      <c r="BHS76" s="107"/>
      <c r="BHT76" s="107"/>
      <c r="BHU76" s="107"/>
      <c r="BHV76" s="107"/>
      <c r="BHW76" s="107"/>
      <c r="BHX76" s="107"/>
      <c r="BHY76" s="107"/>
      <c r="BHZ76" s="107"/>
      <c r="BIA76" s="107"/>
      <c r="BIB76" s="107"/>
      <c r="BIC76" s="107"/>
      <c r="BID76" s="107"/>
      <c r="BIE76" s="107"/>
      <c r="BIF76" s="107"/>
      <c r="BIG76" s="107"/>
      <c r="BIH76" s="107"/>
    </row>
    <row r="77" spans="1:1594" s="110" customFormat="1" ht="15" x14ac:dyDescent="0.25">
      <c r="A77" s="135" t="s">
        <v>398</v>
      </c>
      <c r="B77" s="135"/>
      <c r="C77" s="135"/>
      <c r="D77" s="135"/>
      <c r="E77" s="135"/>
      <c r="F77" s="135"/>
      <c r="G77" s="135"/>
      <c r="H77" s="135"/>
      <c r="I77" s="135"/>
      <c r="J77" s="135"/>
      <c r="K77" s="135"/>
      <c r="L77" s="135"/>
      <c r="M77" s="68"/>
      <c r="N77" s="68"/>
      <c r="O77" s="68"/>
      <c r="P77" s="68"/>
      <c r="Q77" s="68"/>
      <c r="R77" s="68"/>
      <c r="S77" s="68"/>
      <c r="T77" s="68"/>
      <c r="U77" s="68"/>
      <c r="V77" s="68"/>
      <c r="W77" s="56"/>
      <c r="X77" s="68"/>
      <c r="Y77" s="68"/>
      <c r="Z77" s="68"/>
      <c r="AA77" s="68"/>
      <c r="AB77" s="68"/>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A77" s="107"/>
      <c r="CB77" s="107"/>
      <c r="CC77" s="107"/>
      <c r="CD77" s="107"/>
      <c r="CE77" s="107"/>
      <c r="CF77" s="107"/>
      <c r="CG77" s="107"/>
      <c r="CH77" s="107"/>
      <c r="CI77" s="107"/>
      <c r="CJ77" s="107"/>
      <c r="CK77" s="107"/>
      <c r="CL77" s="107"/>
      <c r="CM77" s="107"/>
      <c r="CN77" s="107"/>
      <c r="CO77" s="107"/>
      <c r="CP77" s="107"/>
      <c r="CQ77" s="107"/>
      <c r="CR77" s="107"/>
      <c r="CS77" s="107"/>
      <c r="CT77" s="107"/>
      <c r="CU77" s="107"/>
      <c r="CV77" s="107"/>
      <c r="CW77" s="107"/>
      <c r="CX77" s="107"/>
      <c r="CY77" s="107"/>
      <c r="CZ77" s="107"/>
      <c r="DA77" s="107"/>
      <c r="DB77" s="107"/>
      <c r="DC77" s="107"/>
      <c r="DD77" s="107"/>
      <c r="DE77" s="107"/>
      <c r="DF77" s="107"/>
      <c r="DG77" s="107"/>
      <c r="DH77" s="107"/>
      <c r="DI77" s="107"/>
      <c r="DJ77" s="107"/>
      <c r="DK77" s="107"/>
      <c r="DL77" s="107"/>
      <c r="DM77" s="107"/>
      <c r="DN77" s="107"/>
      <c r="DO77" s="107"/>
      <c r="DP77" s="107"/>
      <c r="DQ77" s="107"/>
      <c r="DR77" s="107"/>
      <c r="DS77" s="107"/>
      <c r="DT77" s="107"/>
      <c r="DU77" s="107"/>
      <c r="DV77" s="107"/>
      <c r="DW77" s="107"/>
      <c r="DX77" s="107"/>
      <c r="DY77" s="107"/>
      <c r="DZ77" s="107"/>
      <c r="EA77" s="107"/>
      <c r="EB77" s="107"/>
      <c r="EC77" s="107"/>
      <c r="ED77" s="107"/>
      <c r="EE77" s="107"/>
      <c r="EF77" s="107"/>
      <c r="EG77" s="107"/>
      <c r="EH77" s="107"/>
      <c r="EI77" s="107"/>
      <c r="EJ77" s="107"/>
      <c r="EK77" s="107"/>
      <c r="EL77" s="107"/>
      <c r="EM77" s="107"/>
      <c r="EN77" s="107"/>
      <c r="EO77" s="107"/>
      <c r="EP77" s="107"/>
      <c r="EQ77" s="107"/>
      <c r="ER77" s="107"/>
      <c r="ES77" s="107"/>
      <c r="ET77" s="107"/>
      <c r="EU77" s="107"/>
      <c r="EV77" s="107"/>
      <c r="EW77" s="107"/>
      <c r="EX77" s="107"/>
      <c r="EY77" s="107"/>
      <c r="EZ77" s="107"/>
      <c r="FA77" s="107"/>
      <c r="FB77" s="107"/>
      <c r="FC77" s="107"/>
      <c r="FD77" s="107"/>
      <c r="FE77" s="107"/>
      <c r="FF77" s="107"/>
      <c r="FG77" s="107"/>
      <c r="FH77" s="107"/>
      <c r="FI77" s="107"/>
      <c r="FJ77" s="107"/>
      <c r="FK77" s="107"/>
      <c r="FL77" s="107"/>
      <c r="FM77" s="107"/>
      <c r="FN77" s="107"/>
      <c r="FO77" s="107"/>
      <c r="FP77" s="107"/>
      <c r="FQ77" s="107"/>
      <c r="FR77" s="107"/>
      <c r="FS77" s="107"/>
      <c r="FT77" s="107"/>
      <c r="FU77" s="107"/>
      <c r="FV77" s="107"/>
      <c r="FW77" s="107"/>
      <c r="FX77" s="107"/>
      <c r="FY77" s="107"/>
      <c r="FZ77" s="107"/>
      <c r="GA77" s="107"/>
      <c r="GB77" s="107"/>
      <c r="GC77" s="107"/>
      <c r="GD77" s="107"/>
      <c r="GE77" s="107"/>
      <c r="GF77" s="107"/>
      <c r="GG77" s="107"/>
      <c r="GH77" s="107"/>
      <c r="GI77" s="107"/>
      <c r="GJ77" s="107"/>
      <c r="GK77" s="107"/>
      <c r="GL77" s="107"/>
      <c r="GM77" s="107"/>
      <c r="GN77" s="107"/>
      <c r="GO77" s="107"/>
      <c r="GP77" s="107"/>
      <c r="GQ77" s="107"/>
      <c r="GR77" s="107"/>
      <c r="GS77" s="107"/>
      <c r="GT77" s="107"/>
      <c r="GU77" s="107"/>
      <c r="GV77" s="107"/>
      <c r="GW77" s="107"/>
      <c r="GX77" s="107"/>
      <c r="GY77" s="107"/>
      <c r="GZ77" s="107"/>
      <c r="HA77" s="107"/>
      <c r="HB77" s="107"/>
      <c r="HC77" s="107"/>
      <c r="HD77" s="107"/>
      <c r="HE77" s="107"/>
      <c r="HF77" s="107"/>
      <c r="HG77" s="107"/>
      <c r="HH77" s="107"/>
      <c r="HI77" s="107"/>
      <c r="HJ77" s="107"/>
      <c r="HK77" s="107"/>
      <c r="HL77" s="107"/>
      <c r="HM77" s="107"/>
      <c r="HN77" s="107"/>
      <c r="HO77" s="107"/>
      <c r="HP77" s="107"/>
      <c r="HQ77" s="107"/>
      <c r="HR77" s="107"/>
      <c r="HS77" s="107"/>
      <c r="HT77" s="107"/>
      <c r="HU77" s="107"/>
      <c r="HV77" s="107"/>
      <c r="HW77" s="107"/>
      <c r="HX77" s="107"/>
      <c r="HY77" s="107"/>
      <c r="HZ77" s="107"/>
      <c r="IA77" s="107"/>
      <c r="IB77" s="107"/>
      <c r="IC77" s="107"/>
      <c r="ID77" s="107"/>
      <c r="IE77" s="107"/>
      <c r="IF77" s="107"/>
      <c r="IG77" s="107"/>
      <c r="IH77" s="107"/>
      <c r="II77" s="107"/>
      <c r="IJ77" s="107"/>
      <c r="IK77" s="107"/>
      <c r="IL77" s="107"/>
      <c r="IM77" s="107"/>
      <c r="IN77" s="107"/>
      <c r="IO77" s="107"/>
      <c r="IP77" s="107"/>
      <c r="IQ77" s="107"/>
      <c r="IR77" s="107"/>
      <c r="IS77" s="107"/>
      <c r="IT77" s="107"/>
      <c r="IU77" s="107"/>
      <c r="IV77" s="107"/>
      <c r="IW77" s="107"/>
      <c r="IX77" s="107"/>
      <c r="IY77" s="107"/>
      <c r="IZ77" s="107"/>
      <c r="JA77" s="107"/>
      <c r="JB77" s="107"/>
      <c r="JC77" s="107"/>
      <c r="JD77" s="107"/>
      <c r="JE77" s="107"/>
      <c r="JF77" s="107"/>
      <c r="JG77" s="107"/>
      <c r="JH77" s="107"/>
      <c r="JI77" s="107"/>
      <c r="JJ77" s="107"/>
      <c r="JK77" s="107"/>
      <c r="JL77" s="107"/>
      <c r="JM77" s="107"/>
      <c r="JN77" s="107"/>
      <c r="JO77" s="107"/>
      <c r="JP77" s="107"/>
      <c r="JQ77" s="107"/>
      <c r="JR77" s="107"/>
      <c r="JS77" s="107"/>
      <c r="JT77" s="107"/>
      <c r="JU77" s="107"/>
      <c r="JV77" s="107"/>
      <c r="JW77" s="107"/>
      <c r="JX77" s="107"/>
      <c r="JY77" s="107"/>
      <c r="JZ77" s="107"/>
      <c r="KA77" s="107"/>
      <c r="KB77" s="107"/>
      <c r="KC77" s="107"/>
      <c r="KD77" s="107"/>
      <c r="KE77" s="107"/>
      <c r="KF77" s="107"/>
      <c r="KG77" s="107"/>
      <c r="KH77" s="107"/>
      <c r="KI77" s="107"/>
      <c r="KJ77" s="107"/>
      <c r="KK77" s="107"/>
      <c r="KL77" s="107"/>
      <c r="KM77" s="107"/>
      <c r="KN77" s="107"/>
      <c r="KO77" s="107"/>
      <c r="KP77" s="107"/>
      <c r="KQ77" s="107"/>
      <c r="KR77" s="107"/>
      <c r="KS77" s="107"/>
      <c r="KT77" s="107"/>
      <c r="KU77" s="107"/>
      <c r="KV77" s="107"/>
      <c r="KW77" s="107"/>
      <c r="KX77" s="107"/>
      <c r="KY77" s="107"/>
      <c r="KZ77" s="107"/>
      <c r="LA77" s="107"/>
      <c r="LB77" s="107"/>
      <c r="LC77" s="107"/>
      <c r="LD77" s="107"/>
      <c r="LE77" s="107"/>
      <c r="LF77" s="107"/>
      <c r="LG77" s="107"/>
      <c r="LH77" s="107"/>
      <c r="LI77" s="107"/>
      <c r="LJ77" s="107"/>
      <c r="LK77" s="107"/>
      <c r="LL77" s="107"/>
      <c r="LM77" s="107"/>
      <c r="LN77" s="107"/>
      <c r="LO77" s="107"/>
      <c r="LP77" s="107"/>
      <c r="LQ77" s="107"/>
      <c r="LR77" s="107"/>
      <c r="LS77" s="107"/>
      <c r="LT77" s="107"/>
      <c r="LU77" s="107"/>
      <c r="LV77" s="107"/>
      <c r="LW77" s="107"/>
      <c r="LX77" s="107"/>
      <c r="LY77" s="107"/>
      <c r="LZ77" s="107"/>
      <c r="MA77" s="107"/>
      <c r="MB77" s="107"/>
      <c r="MC77" s="107"/>
      <c r="MD77" s="107"/>
      <c r="ME77" s="107"/>
      <c r="MF77" s="107"/>
      <c r="MG77" s="107"/>
      <c r="MH77" s="107"/>
      <c r="MI77" s="107"/>
      <c r="MJ77" s="107"/>
      <c r="MK77" s="107"/>
      <c r="ML77" s="107"/>
      <c r="MM77" s="107"/>
      <c r="MN77" s="107"/>
      <c r="MO77" s="107"/>
      <c r="MP77" s="107"/>
      <c r="MQ77" s="107"/>
      <c r="MR77" s="107"/>
      <c r="MS77" s="107"/>
      <c r="MT77" s="107"/>
      <c r="MU77" s="107"/>
      <c r="MV77" s="107"/>
      <c r="MW77" s="107"/>
      <c r="MX77" s="107"/>
      <c r="MY77" s="107"/>
      <c r="MZ77" s="107"/>
      <c r="NA77" s="107"/>
      <c r="NB77" s="107"/>
      <c r="NC77" s="107"/>
      <c r="ND77" s="107"/>
      <c r="NE77" s="107"/>
      <c r="NF77" s="107"/>
      <c r="NG77" s="107"/>
      <c r="NH77" s="107"/>
      <c r="NI77" s="107"/>
      <c r="NJ77" s="107"/>
      <c r="NK77" s="107"/>
      <c r="NL77" s="107"/>
      <c r="NM77" s="107"/>
      <c r="NN77" s="107"/>
      <c r="NO77" s="107"/>
      <c r="NP77" s="107"/>
      <c r="NQ77" s="107"/>
      <c r="NR77" s="107"/>
      <c r="NS77" s="107"/>
      <c r="NT77" s="107"/>
      <c r="NU77" s="107"/>
      <c r="NV77" s="107"/>
      <c r="NW77" s="107"/>
      <c r="NX77" s="107"/>
      <c r="NY77" s="107"/>
      <c r="NZ77" s="107"/>
      <c r="OA77" s="107"/>
      <c r="OB77" s="107"/>
      <c r="OC77" s="107"/>
      <c r="OD77" s="107"/>
      <c r="OE77" s="107"/>
      <c r="OF77" s="107"/>
      <c r="OG77" s="107"/>
      <c r="OH77" s="107"/>
      <c r="OI77" s="107"/>
      <c r="OJ77" s="107"/>
      <c r="OK77" s="107"/>
      <c r="OL77" s="107"/>
      <c r="OM77" s="107"/>
      <c r="ON77" s="107"/>
      <c r="OO77" s="107"/>
      <c r="OP77" s="107"/>
      <c r="OQ77" s="107"/>
      <c r="OR77" s="107"/>
      <c r="OS77" s="107"/>
      <c r="OT77" s="107"/>
      <c r="OU77" s="107"/>
      <c r="OV77" s="107"/>
      <c r="OW77" s="107"/>
      <c r="OX77" s="107"/>
      <c r="OY77" s="107"/>
      <c r="OZ77" s="107"/>
      <c r="PA77" s="107"/>
      <c r="PB77" s="107"/>
      <c r="PC77" s="107"/>
      <c r="PD77" s="107"/>
      <c r="PE77" s="107"/>
      <c r="PF77" s="107"/>
      <c r="PG77" s="107"/>
      <c r="PH77" s="107"/>
      <c r="PI77" s="107"/>
      <c r="PJ77" s="107"/>
      <c r="PK77" s="107"/>
      <c r="PL77" s="107"/>
      <c r="PM77" s="107"/>
      <c r="PN77" s="107"/>
      <c r="PO77" s="107"/>
      <c r="PP77" s="107"/>
      <c r="PQ77" s="107"/>
      <c r="PR77" s="107"/>
      <c r="PS77" s="107"/>
      <c r="PT77" s="107"/>
      <c r="PU77" s="107"/>
      <c r="PV77" s="107"/>
      <c r="PW77" s="107"/>
      <c r="PX77" s="107"/>
      <c r="PY77" s="107"/>
      <c r="PZ77" s="107"/>
      <c r="QA77" s="107"/>
      <c r="QB77" s="107"/>
      <c r="QC77" s="107"/>
      <c r="QD77" s="107"/>
      <c r="QE77" s="107"/>
      <c r="QF77" s="107"/>
      <c r="QG77" s="107"/>
      <c r="QH77" s="107"/>
      <c r="QI77" s="107"/>
      <c r="QJ77" s="107"/>
      <c r="QK77" s="107"/>
      <c r="QL77" s="107"/>
      <c r="QM77" s="107"/>
      <c r="QN77" s="107"/>
      <c r="QO77" s="107"/>
      <c r="QP77" s="107"/>
      <c r="QQ77" s="107"/>
      <c r="QR77" s="107"/>
      <c r="QS77" s="107"/>
      <c r="QT77" s="107"/>
      <c r="QU77" s="107"/>
      <c r="QV77" s="107"/>
      <c r="QW77" s="107"/>
      <c r="QX77" s="107"/>
      <c r="QY77" s="107"/>
      <c r="QZ77" s="107"/>
      <c r="RA77" s="107"/>
      <c r="RB77" s="107"/>
      <c r="RC77" s="107"/>
      <c r="RD77" s="107"/>
      <c r="RE77" s="107"/>
      <c r="RF77" s="107"/>
      <c r="RG77" s="107"/>
      <c r="RH77" s="107"/>
      <c r="RI77" s="107"/>
      <c r="RJ77" s="107"/>
      <c r="RK77" s="107"/>
      <c r="RL77" s="107"/>
      <c r="RM77" s="107"/>
      <c r="RN77" s="107"/>
      <c r="RO77" s="107"/>
      <c r="RP77" s="107"/>
      <c r="RQ77" s="107"/>
      <c r="RR77" s="107"/>
      <c r="RS77" s="107"/>
      <c r="RT77" s="107"/>
      <c r="RU77" s="107"/>
      <c r="RV77" s="107"/>
      <c r="RW77" s="107"/>
      <c r="RX77" s="107"/>
      <c r="RY77" s="107"/>
      <c r="RZ77" s="107"/>
      <c r="SA77" s="107"/>
      <c r="SB77" s="107"/>
      <c r="SC77" s="107"/>
      <c r="SD77" s="107"/>
      <c r="SE77" s="107"/>
      <c r="SF77" s="107"/>
      <c r="SG77" s="107"/>
      <c r="SH77" s="107"/>
      <c r="SI77" s="107"/>
      <c r="SJ77" s="107"/>
      <c r="SK77" s="107"/>
      <c r="SL77" s="107"/>
      <c r="SM77" s="107"/>
      <c r="SN77" s="107"/>
      <c r="SO77" s="107"/>
      <c r="SP77" s="107"/>
      <c r="SQ77" s="107"/>
      <c r="SR77" s="107"/>
      <c r="SS77" s="107"/>
      <c r="ST77" s="107"/>
      <c r="SU77" s="107"/>
      <c r="SV77" s="107"/>
      <c r="SW77" s="107"/>
      <c r="SX77" s="107"/>
      <c r="SY77" s="107"/>
      <c r="SZ77" s="107"/>
      <c r="TA77" s="107"/>
      <c r="TB77" s="107"/>
      <c r="TC77" s="107"/>
      <c r="TD77" s="107"/>
      <c r="TE77" s="107"/>
      <c r="TF77" s="107"/>
      <c r="TG77" s="107"/>
      <c r="TH77" s="107"/>
      <c r="TI77" s="107"/>
      <c r="TJ77" s="107"/>
      <c r="TK77" s="107"/>
      <c r="TL77" s="107"/>
      <c r="TM77" s="107"/>
      <c r="TN77" s="107"/>
      <c r="TO77" s="107"/>
      <c r="TP77" s="107"/>
      <c r="TQ77" s="107"/>
      <c r="TR77" s="107"/>
      <c r="TS77" s="107"/>
      <c r="TT77" s="107"/>
      <c r="TU77" s="107"/>
      <c r="TV77" s="107"/>
      <c r="TW77" s="107"/>
      <c r="TX77" s="107"/>
      <c r="TY77" s="107"/>
      <c r="TZ77" s="107"/>
      <c r="UA77" s="107"/>
      <c r="UB77" s="107"/>
      <c r="UC77" s="107"/>
      <c r="UD77" s="107"/>
      <c r="UE77" s="107"/>
      <c r="UF77" s="107"/>
      <c r="UG77" s="107"/>
      <c r="UH77" s="107"/>
      <c r="UI77" s="107"/>
      <c r="UJ77" s="107"/>
      <c r="UK77" s="107"/>
      <c r="UL77" s="107"/>
      <c r="UM77" s="107"/>
      <c r="UN77" s="107"/>
      <c r="UO77" s="107"/>
      <c r="UP77" s="107"/>
      <c r="UQ77" s="107"/>
      <c r="UR77" s="107"/>
      <c r="US77" s="107"/>
      <c r="UT77" s="107"/>
      <c r="UU77" s="107"/>
      <c r="UV77" s="107"/>
      <c r="UW77" s="107"/>
      <c r="UX77" s="107"/>
      <c r="UY77" s="107"/>
      <c r="UZ77" s="107"/>
      <c r="VA77" s="107"/>
      <c r="VB77" s="107"/>
      <c r="VC77" s="107"/>
      <c r="VD77" s="107"/>
      <c r="VE77" s="107"/>
      <c r="VF77" s="107"/>
      <c r="VG77" s="107"/>
      <c r="VH77" s="107"/>
      <c r="VI77" s="107"/>
      <c r="VJ77" s="107"/>
      <c r="VK77" s="107"/>
      <c r="VL77" s="107"/>
      <c r="VM77" s="107"/>
      <c r="VN77" s="107"/>
      <c r="VO77" s="107"/>
      <c r="VP77" s="107"/>
      <c r="VQ77" s="107"/>
      <c r="VR77" s="107"/>
      <c r="VS77" s="107"/>
      <c r="VT77" s="107"/>
      <c r="VU77" s="107"/>
      <c r="VV77" s="107"/>
      <c r="VW77" s="107"/>
      <c r="VX77" s="107"/>
      <c r="VY77" s="107"/>
      <c r="VZ77" s="107"/>
      <c r="WA77" s="107"/>
      <c r="WB77" s="107"/>
      <c r="WC77" s="107"/>
      <c r="WD77" s="107"/>
      <c r="WE77" s="107"/>
      <c r="WF77" s="107"/>
      <c r="WG77" s="107"/>
      <c r="WH77" s="107"/>
      <c r="WI77" s="107"/>
      <c r="WJ77" s="107"/>
      <c r="WK77" s="107"/>
      <c r="WL77" s="107"/>
      <c r="WM77" s="107"/>
      <c r="WN77" s="107"/>
      <c r="WO77" s="107"/>
      <c r="WP77" s="107"/>
      <c r="WQ77" s="107"/>
      <c r="WR77" s="107"/>
      <c r="WS77" s="107"/>
      <c r="WT77" s="107"/>
      <c r="WU77" s="107"/>
      <c r="WV77" s="107"/>
      <c r="WW77" s="107"/>
      <c r="WX77" s="107"/>
      <c r="WY77" s="107"/>
      <c r="WZ77" s="107"/>
      <c r="XA77" s="107"/>
      <c r="XB77" s="107"/>
      <c r="XC77" s="107"/>
      <c r="XD77" s="107"/>
      <c r="XE77" s="107"/>
      <c r="XF77" s="107"/>
      <c r="XG77" s="107"/>
      <c r="XH77" s="107"/>
      <c r="XI77" s="107"/>
      <c r="XJ77" s="107"/>
      <c r="XK77" s="107"/>
      <c r="XL77" s="107"/>
      <c r="XM77" s="107"/>
      <c r="XN77" s="107"/>
      <c r="XO77" s="107"/>
      <c r="XP77" s="107"/>
      <c r="XQ77" s="107"/>
      <c r="XR77" s="107"/>
      <c r="XS77" s="107"/>
      <c r="XT77" s="107"/>
      <c r="XU77" s="107"/>
      <c r="XV77" s="107"/>
      <c r="XW77" s="107"/>
      <c r="XX77" s="107"/>
      <c r="XY77" s="107"/>
      <c r="XZ77" s="107"/>
      <c r="YA77" s="107"/>
      <c r="YB77" s="107"/>
      <c r="YC77" s="107"/>
      <c r="YD77" s="107"/>
      <c r="YE77" s="107"/>
      <c r="YF77" s="107"/>
      <c r="YG77" s="107"/>
      <c r="YH77" s="107"/>
      <c r="YI77" s="107"/>
      <c r="YJ77" s="107"/>
      <c r="YK77" s="107"/>
      <c r="YL77" s="107"/>
      <c r="YM77" s="107"/>
      <c r="YN77" s="107"/>
      <c r="YO77" s="107"/>
      <c r="YP77" s="107"/>
      <c r="YQ77" s="107"/>
      <c r="YR77" s="107"/>
      <c r="YS77" s="107"/>
      <c r="YT77" s="107"/>
      <c r="YU77" s="107"/>
      <c r="YV77" s="107"/>
      <c r="YW77" s="107"/>
      <c r="YX77" s="107"/>
      <c r="YY77" s="107"/>
      <c r="YZ77" s="107"/>
      <c r="ZA77" s="107"/>
      <c r="ZB77" s="107"/>
      <c r="ZC77" s="107"/>
      <c r="ZD77" s="107"/>
      <c r="ZE77" s="107"/>
      <c r="ZF77" s="107"/>
      <c r="ZG77" s="107"/>
      <c r="ZH77" s="107"/>
      <c r="ZI77" s="107"/>
      <c r="ZJ77" s="107"/>
      <c r="ZK77" s="107"/>
      <c r="ZL77" s="107"/>
      <c r="ZM77" s="107"/>
      <c r="ZN77" s="107"/>
      <c r="ZO77" s="107"/>
      <c r="ZP77" s="107"/>
      <c r="ZQ77" s="107"/>
      <c r="ZR77" s="107"/>
      <c r="ZS77" s="107"/>
      <c r="ZT77" s="107"/>
      <c r="ZU77" s="107"/>
      <c r="ZV77" s="107"/>
      <c r="ZW77" s="107"/>
      <c r="ZX77" s="107"/>
      <c r="ZY77" s="107"/>
      <c r="ZZ77" s="107"/>
      <c r="AAA77" s="107"/>
      <c r="AAB77" s="107"/>
      <c r="AAC77" s="107"/>
      <c r="AAD77" s="107"/>
      <c r="AAE77" s="107"/>
      <c r="AAF77" s="107"/>
      <c r="AAG77" s="107"/>
      <c r="AAH77" s="107"/>
      <c r="AAI77" s="107"/>
      <c r="AAJ77" s="107"/>
      <c r="AAK77" s="107"/>
      <c r="AAL77" s="107"/>
      <c r="AAM77" s="107"/>
      <c r="AAN77" s="107"/>
      <c r="AAO77" s="107"/>
      <c r="AAP77" s="107"/>
      <c r="AAQ77" s="107"/>
      <c r="AAR77" s="107"/>
      <c r="AAS77" s="107"/>
      <c r="AAT77" s="107"/>
      <c r="AAU77" s="107"/>
      <c r="AAV77" s="107"/>
      <c r="AAW77" s="107"/>
      <c r="AAX77" s="107"/>
      <c r="AAY77" s="107"/>
      <c r="AAZ77" s="107"/>
      <c r="ABA77" s="107"/>
      <c r="ABB77" s="107"/>
      <c r="ABC77" s="107"/>
      <c r="ABD77" s="107"/>
      <c r="ABE77" s="107"/>
      <c r="ABF77" s="107"/>
      <c r="ABG77" s="107"/>
      <c r="ABH77" s="107"/>
      <c r="ABI77" s="107"/>
      <c r="ABJ77" s="107"/>
      <c r="ABK77" s="107"/>
      <c r="ABL77" s="107"/>
      <c r="ABM77" s="107"/>
      <c r="ABN77" s="107"/>
      <c r="ABO77" s="107"/>
      <c r="ABP77" s="107"/>
      <c r="ABQ77" s="107"/>
      <c r="ABR77" s="107"/>
      <c r="ABS77" s="107"/>
      <c r="ABT77" s="107"/>
      <c r="ABU77" s="107"/>
      <c r="ABV77" s="107"/>
      <c r="ABW77" s="107"/>
      <c r="ABX77" s="107"/>
      <c r="ABY77" s="107"/>
      <c r="ABZ77" s="107"/>
      <c r="ACA77" s="107"/>
      <c r="ACB77" s="107"/>
      <c r="ACC77" s="107"/>
      <c r="ACD77" s="107"/>
      <c r="ACE77" s="107"/>
      <c r="ACF77" s="107"/>
      <c r="ACG77" s="107"/>
      <c r="ACH77" s="107"/>
      <c r="ACI77" s="107"/>
      <c r="ACJ77" s="107"/>
      <c r="ACK77" s="107"/>
      <c r="ACL77" s="107"/>
      <c r="ACM77" s="107"/>
      <c r="ACN77" s="107"/>
      <c r="ACO77" s="107"/>
      <c r="ACP77" s="107"/>
      <c r="ACQ77" s="107"/>
      <c r="ACR77" s="107"/>
      <c r="ACS77" s="107"/>
      <c r="ACT77" s="107"/>
      <c r="ACU77" s="107"/>
      <c r="ACV77" s="107"/>
      <c r="ACW77" s="107"/>
      <c r="ACX77" s="107"/>
      <c r="ACY77" s="107"/>
      <c r="ACZ77" s="107"/>
      <c r="ADA77" s="107"/>
      <c r="ADB77" s="107"/>
      <c r="ADC77" s="107"/>
      <c r="ADD77" s="107"/>
      <c r="ADE77" s="107"/>
      <c r="ADF77" s="107"/>
      <c r="ADG77" s="107"/>
      <c r="ADH77" s="107"/>
      <c r="ADI77" s="107"/>
      <c r="ADJ77" s="107"/>
      <c r="ADK77" s="107"/>
      <c r="ADL77" s="107"/>
      <c r="ADM77" s="107"/>
      <c r="ADN77" s="107"/>
      <c r="ADO77" s="107"/>
      <c r="ADP77" s="107"/>
      <c r="ADQ77" s="107"/>
      <c r="ADR77" s="107"/>
      <c r="ADS77" s="107"/>
      <c r="ADT77" s="107"/>
      <c r="ADU77" s="107"/>
      <c r="ADV77" s="107"/>
      <c r="ADW77" s="107"/>
      <c r="ADX77" s="107"/>
      <c r="ADY77" s="107"/>
      <c r="ADZ77" s="107"/>
      <c r="AEA77" s="107"/>
      <c r="AEB77" s="107"/>
      <c r="AEC77" s="107"/>
      <c r="AED77" s="107"/>
      <c r="AEE77" s="107"/>
      <c r="AEF77" s="107"/>
      <c r="AEG77" s="107"/>
      <c r="AEH77" s="107"/>
      <c r="AEI77" s="107"/>
      <c r="AEJ77" s="107"/>
      <c r="AEK77" s="107"/>
      <c r="AEL77" s="107"/>
      <c r="AEM77" s="107"/>
      <c r="AEN77" s="107"/>
      <c r="AEO77" s="107"/>
      <c r="AEP77" s="107"/>
      <c r="AEQ77" s="107"/>
      <c r="AER77" s="107"/>
      <c r="AES77" s="107"/>
      <c r="AET77" s="107"/>
      <c r="AEU77" s="107"/>
      <c r="AEV77" s="107"/>
      <c r="AEW77" s="107"/>
      <c r="AEX77" s="107"/>
      <c r="AEY77" s="107"/>
      <c r="AEZ77" s="107"/>
      <c r="AFA77" s="107"/>
      <c r="AFB77" s="107"/>
      <c r="AFC77" s="107"/>
      <c r="AFD77" s="107"/>
      <c r="AFE77" s="107"/>
      <c r="AFF77" s="107"/>
      <c r="AFG77" s="107"/>
      <c r="AFH77" s="107"/>
      <c r="AFI77" s="107"/>
      <c r="AFJ77" s="107"/>
      <c r="AFK77" s="107"/>
      <c r="AFL77" s="107"/>
      <c r="AFM77" s="107"/>
      <c r="AFN77" s="107"/>
      <c r="AFO77" s="107"/>
      <c r="AFP77" s="107"/>
      <c r="AFQ77" s="107"/>
      <c r="AFR77" s="107"/>
      <c r="AFS77" s="107"/>
      <c r="AFT77" s="107"/>
      <c r="AFU77" s="107"/>
      <c r="AFV77" s="107"/>
      <c r="AFW77" s="107"/>
      <c r="AFX77" s="107"/>
      <c r="AFY77" s="107"/>
      <c r="AFZ77" s="107"/>
      <c r="AGA77" s="107"/>
      <c r="AGB77" s="107"/>
      <c r="AGC77" s="107"/>
      <c r="AGD77" s="107"/>
      <c r="AGE77" s="107"/>
      <c r="AGF77" s="107"/>
      <c r="AGG77" s="107"/>
      <c r="AGH77" s="107"/>
      <c r="AGI77" s="107"/>
      <c r="AGJ77" s="107"/>
      <c r="AGK77" s="107"/>
      <c r="AGL77" s="107"/>
      <c r="AGM77" s="107"/>
      <c r="AGN77" s="107"/>
      <c r="AGO77" s="107"/>
      <c r="AGP77" s="107"/>
      <c r="AGQ77" s="107"/>
      <c r="AGR77" s="107"/>
      <c r="AGS77" s="107"/>
      <c r="AGT77" s="107"/>
      <c r="AGU77" s="107"/>
      <c r="AGV77" s="107"/>
      <c r="AGW77" s="107"/>
      <c r="AGX77" s="107"/>
      <c r="AGY77" s="107"/>
      <c r="AGZ77" s="107"/>
      <c r="AHA77" s="107"/>
      <c r="AHB77" s="107"/>
      <c r="AHC77" s="107"/>
      <c r="AHD77" s="107"/>
      <c r="AHE77" s="107"/>
      <c r="AHF77" s="107"/>
      <c r="AHG77" s="107"/>
      <c r="AHH77" s="107"/>
      <c r="AHI77" s="107"/>
      <c r="AHJ77" s="107"/>
      <c r="AHK77" s="107"/>
      <c r="AHL77" s="107"/>
      <c r="AHM77" s="107"/>
      <c r="AHN77" s="107"/>
      <c r="AHO77" s="107"/>
      <c r="AHP77" s="107"/>
      <c r="AHQ77" s="107"/>
      <c r="AHR77" s="107"/>
      <c r="AHS77" s="107"/>
      <c r="AHT77" s="107"/>
      <c r="AHU77" s="107"/>
      <c r="AHV77" s="107"/>
      <c r="AHW77" s="107"/>
      <c r="AHX77" s="107"/>
      <c r="AHY77" s="107"/>
      <c r="AHZ77" s="107"/>
      <c r="AIA77" s="107"/>
      <c r="AIB77" s="107"/>
      <c r="AIC77" s="107"/>
      <c r="AID77" s="107"/>
      <c r="AIE77" s="107"/>
      <c r="AIF77" s="107"/>
      <c r="AIG77" s="107"/>
      <c r="AIH77" s="107"/>
      <c r="AII77" s="107"/>
      <c r="AIJ77" s="107"/>
      <c r="AIK77" s="107"/>
      <c r="AIL77" s="107"/>
      <c r="AIM77" s="107"/>
      <c r="AIN77" s="107"/>
      <c r="AIO77" s="107"/>
      <c r="AIP77" s="107"/>
      <c r="AIQ77" s="107"/>
      <c r="AIR77" s="107"/>
      <c r="AIS77" s="107"/>
      <c r="AIT77" s="107"/>
      <c r="AIU77" s="107"/>
      <c r="AIV77" s="107"/>
      <c r="AIW77" s="107"/>
      <c r="AIX77" s="107"/>
      <c r="AIY77" s="107"/>
      <c r="AIZ77" s="107"/>
      <c r="AJA77" s="107"/>
      <c r="AJB77" s="107"/>
      <c r="AJC77" s="107"/>
      <c r="AJD77" s="107"/>
      <c r="AJE77" s="107"/>
      <c r="AJF77" s="107"/>
      <c r="AJG77" s="107"/>
      <c r="AJH77" s="107"/>
      <c r="AJI77" s="107"/>
      <c r="AJJ77" s="107"/>
      <c r="AJK77" s="107"/>
      <c r="AJL77" s="107"/>
      <c r="AJM77" s="107"/>
      <c r="AJN77" s="107"/>
      <c r="AJO77" s="107"/>
      <c r="AJP77" s="107"/>
      <c r="AJQ77" s="107"/>
      <c r="AJR77" s="107"/>
      <c r="AJS77" s="107"/>
      <c r="AJT77" s="107"/>
      <c r="AJU77" s="107"/>
      <c r="AJV77" s="107"/>
      <c r="AJW77" s="107"/>
      <c r="AJX77" s="107"/>
      <c r="AJY77" s="107"/>
      <c r="AJZ77" s="107"/>
      <c r="AKA77" s="107"/>
      <c r="AKB77" s="107"/>
      <c r="AKC77" s="107"/>
      <c r="AKD77" s="107"/>
      <c r="AKE77" s="107"/>
      <c r="AKF77" s="107"/>
      <c r="AKG77" s="107"/>
      <c r="AKH77" s="107"/>
      <c r="AKI77" s="107"/>
      <c r="AKJ77" s="107"/>
      <c r="AKK77" s="107"/>
      <c r="AKL77" s="107"/>
      <c r="AKM77" s="107"/>
      <c r="AKN77" s="107"/>
      <c r="AKO77" s="107"/>
      <c r="AKP77" s="107"/>
      <c r="AKQ77" s="107"/>
      <c r="AKR77" s="107"/>
      <c r="AKS77" s="107"/>
      <c r="AKT77" s="107"/>
      <c r="AKU77" s="107"/>
      <c r="AKV77" s="107"/>
      <c r="AKW77" s="107"/>
      <c r="AKX77" s="107"/>
      <c r="AKY77" s="107"/>
      <c r="AKZ77" s="107"/>
      <c r="ALA77" s="107"/>
      <c r="ALB77" s="107"/>
      <c r="ALC77" s="107"/>
      <c r="ALD77" s="107"/>
      <c r="ALE77" s="107"/>
      <c r="ALF77" s="107"/>
      <c r="ALG77" s="107"/>
      <c r="ALH77" s="107"/>
      <c r="ALI77" s="107"/>
      <c r="ALJ77" s="107"/>
      <c r="ALK77" s="107"/>
      <c r="ALL77" s="107"/>
      <c r="ALM77" s="107"/>
      <c r="ALN77" s="107"/>
      <c r="ALO77" s="107"/>
      <c r="ALP77" s="107"/>
      <c r="ALQ77" s="107"/>
      <c r="ALR77" s="107"/>
      <c r="ALS77" s="107"/>
      <c r="ALT77" s="107"/>
      <c r="ALU77" s="107"/>
      <c r="ALV77" s="107"/>
      <c r="ALW77" s="107"/>
      <c r="ALX77" s="107"/>
      <c r="ALY77" s="107"/>
      <c r="ALZ77" s="107"/>
      <c r="AMA77" s="107"/>
      <c r="AMB77" s="107"/>
      <c r="AMC77" s="107"/>
      <c r="AMD77" s="107"/>
      <c r="AME77" s="107"/>
      <c r="AMF77" s="107"/>
      <c r="AMG77" s="107"/>
      <c r="AMH77" s="107"/>
      <c r="AMI77" s="107"/>
      <c r="AMJ77" s="107"/>
      <c r="AMK77" s="107"/>
      <c r="AML77" s="107"/>
      <c r="AMM77" s="107"/>
      <c r="AMN77" s="107"/>
      <c r="AMO77" s="107"/>
      <c r="AMP77" s="107"/>
      <c r="AMQ77" s="107"/>
      <c r="AMR77" s="107"/>
      <c r="AMS77" s="107"/>
      <c r="AMT77" s="107"/>
      <c r="AMU77" s="107"/>
      <c r="AMV77" s="107"/>
      <c r="AMW77" s="107"/>
      <c r="AMX77" s="107"/>
      <c r="AMY77" s="107"/>
      <c r="AMZ77" s="107"/>
      <c r="ANA77" s="107"/>
      <c r="ANB77" s="107"/>
      <c r="ANC77" s="107"/>
      <c r="AND77" s="107"/>
      <c r="ANE77" s="107"/>
      <c r="ANF77" s="107"/>
      <c r="ANG77" s="107"/>
      <c r="ANH77" s="107"/>
      <c r="ANI77" s="107"/>
      <c r="ANJ77" s="107"/>
      <c r="ANK77" s="107"/>
      <c r="ANL77" s="107"/>
      <c r="ANM77" s="107"/>
      <c r="ANN77" s="107"/>
      <c r="ANO77" s="107"/>
      <c r="ANP77" s="107"/>
      <c r="ANQ77" s="107"/>
      <c r="ANR77" s="107"/>
      <c r="ANS77" s="107"/>
      <c r="ANT77" s="107"/>
      <c r="ANU77" s="107"/>
      <c r="ANV77" s="107"/>
      <c r="ANW77" s="107"/>
      <c r="ANX77" s="107"/>
      <c r="ANY77" s="107"/>
      <c r="ANZ77" s="107"/>
      <c r="AOA77" s="107"/>
      <c r="AOB77" s="107"/>
      <c r="AOC77" s="107"/>
      <c r="AOD77" s="107"/>
      <c r="AOE77" s="107"/>
      <c r="AOF77" s="107"/>
      <c r="AOG77" s="107"/>
      <c r="AOH77" s="107"/>
      <c r="AOI77" s="107"/>
      <c r="AOJ77" s="107"/>
      <c r="AOK77" s="107"/>
      <c r="AOL77" s="107"/>
      <c r="AOM77" s="107"/>
      <c r="AON77" s="107"/>
      <c r="AOO77" s="107"/>
      <c r="AOP77" s="107"/>
      <c r="AOQ77" s="107"/>
      <c r="AOR77" s="107"/>
      <c r="AOS77" s="107"/>
      <c r="AOT77" s="107"/>
      <c r="AOU77" s="107"/>
      <c r="AOV77" s="107"/>
      <c r="AOW77" s="107"/>
      <c r="AOX77" s="107"/>
      <c r="AOY77" s="107"/>
      <c r="AOZ77" s="107"/>
      <c r="APA77" s="107"/>
      <c r="APB77" s="107"/>
      <c r="APC77" s="107"/>
      <c r="APD77" s="107"/>
      <c r="APE77" s="107"/>
      <c r="APF77" s="107"/>
      <c r="APG77" s="107"/>
      <c r="APH77" s="107"/>
      <c r="API77" s="107"/>
      <c r="APJ77" s="107"/>
      <c r="APK77" s="107"/>
      <c r="APL77" s="107"/>
      <c r="APM77" s="107"/>
      <c r="APN77" s="107"/>
      <c r="APO77" s="107"/>
      <c r="APP77" s="107"/>
      <c r="APQ77" s="107"/>
      <c r="APR77" s="107"/>
      <c r="APS77" s="107"/>
      <c r="APT77" s="107"/>
      <c r="APU77" s="107"/>
      <c r="APV77" s="107"/>
      <c r="APW77" s="107"/>
      <c r="APX77" s="107"/>
      <c r="APY77" s="107"/>
      <c r="APZ77" s="107"/>
      <c r="AQA77" s="107"/>
      <c r="AQB77" s="107"/>
      <c r="AQC77" s="107"/>
      <c r="AQD77" s="107"/>
      <c r="AQE77" s="107"/>
      <c r="AQF77" s="107"/>
      <c r="AQG77" s="107"/>
      <c r="AQH77" s="107"/>
      <c r="AQI77" s="107"/>
      <c r="AQJ77" s="107"/>
      <c r="AQK77" s="107"/>
      <c r="AQL77" s="107"/>
      <c r="AQM77" s="107"/>
      <c r="AQN77" s="107"/>
      <c r="AQO77" s="107"/>
      <c r="AQP77" s="107"/>
      <c r="AQQ77" s="107"/>
      <c r="AQR77" s="107"/>
      <c r="AQS77" s="107"/>
      <c r="AQT77" s="107"/>
      <c r="AQU77" s="107"/>
      <c r="AQV77" s="107"/>
      <c r="AQW77" s="107"/>
      <c r="AQX77" s="107"/>
      <c r="AQY77" s="107"/>
      <c r="AQZ77" s="107"/>
      <c r="ARA77" s="107"/>
      <c r="ARB77" s="107"/>
      <c r="ARC77" s="107"/>
      <c r="ARD77" s="107"/>
      <c r="ARE77" s="107"/>
      <c r="ARF77" s="107"/>
      <c r="ARG77" s="107"/>
      <c r="ARH77" s="107"/>
      <c r="ARI77" s="107"/>
      <c r="ARJ77" s="107"/>
      <c r="ARK77" s="107"/>
      <c r="ARL77" s="107"/>
      <c r="ARM77" s="107"/>
      <c r="ARN77" s="107"/>
      <c r="ARO77" s="107"/>
      <c r="ARP77" s="107"/>
      <c r="ARQ77" s="107"/>
      <c r="ARR77" s="107"/>
      <c r="ARS77" s="107"/>
      <c r="ART77" s="107"/>
      <c r="ARU77" s="107"/>
      <c r="ARV77" s="107"/>
      <c r="ARW77" s="107"/>
      <c r="ARX77" s="107"/>
      <c r="ARY77" s="107"/>
      <c r="ARZ77" s="107"/>
      <c r="ASA77" s="107"/>
      <c r="ASB77" s="107"/>
      <c r="ASC77" s="107"/>
      <c r="ASD77" s="107"/>
      <c r="ASE77" s="107"/>
      <c r="ASF77" s="107"/>
      <c r="ASG77" s="107"/>
      <c r="ASH77" s="107"/>
      <c r="ASI77" s="107"/>
      <c r="ASJ77" s="107"/>
      <c r="ASK77" s="107"/>
      <c r="ASL77" s="107"/>
      <c r="ASM77" s="107"/>
      <c r="ASN77" s="107"/>
      <c r="ASO77" s="107"/>
      <c r="ASP77" s="107"/>
      <c r="ASQ77" s="107"/>
      <c r="ASR77" s="107"/>
      <c r="ASS77" s="107"/>
      <c r="AST77" s="107"/>
      <c r="ASU77" s="107"/>
      <c r="ASV77" s="107"/>
      <c r="ASW77" s="107"/>
      <c r="ASX77" s="107"/>
      <c r="ASY77" s="107"/>
      <c r="ASZ77" s="107"/>
      <c r="ATA77" s="107"/>
      <c r="ATB77" s="107"/>
      <c r="ATC77" s="107"/>
      <c r="ATD77" s="107"/>
      <c r="ATE77" s="107"/>
      <c r="ATF77" s="107"/>
      <c r="ATG77" s="107"/>
      <c r="ATH77" s="107"/>
      <c r="ATI77" s="107"/>
      <c r="ATJ77" s="107"/>
      <c r="ATK77" s="107"/>
      <c r="ATL77" s="107"/>
      <c r="ATM77" s="107"/>
      <c r="ATN77" s="107"/>
      <c r="ATO77" s="107"/>
      <c r="ATP77" s="107"/>
      <c r="ATQ77" s="107"/>
      <c r="ATR77" s="107"/>
      <c r="ATS77" s="107"/>
      <c r="ATT77" s="107"/>
      <c r="ATU77" s="107"/>
      <c r="ATV77" s="107"/>
      <c r="ATW77" s="107"/>
      <c r="ATX77" s="107"/>
      <c r="ATY77" s="107"/>
      <c r="ATZ77" s="107"/>
      <c r="AUA77" s="107"/>
      <c r="AUB77" s="107"/>
      <c r="AUC77" s="107"/>
      <c r="AUD77" s="107"/>
      <c r="AUE77" s="107"/>
      <c r="AUF77" s="107"/>
      <c r="AUG77" s="107"/>
      <c r="AUH77" s="107"/>
      <c r="AUI77" s="107"/>
      <c r="AUJ77" s="107"/>
      <c r="AUK77" s="107"/>
      <c r="AUL77" s="107"/>
      <c r="AUM77" s="107"/>
      <c r="AUN77" s="107"/>
      <c r="AUO77" s="107"/>
      <c r="AUP77" s="107"/>
      <c r="AUQ77" s="107"/>
      <c r="AUR77" s="107"/>
      <c r="AUS77" s="107"/>
      <c r="AUT77" s="107"/>
      <c r="AUU77" s="107"/>
      <c r="AUV77" s="107"/>
      <c r="AUW77" s="107"/>
      <c r="AUX77" s="107"/>
      <c r="AUY77" s="107"/>
      <c r="AUZ77" s="107"/>
      <c r="AVA77" s="107"/>
      <c r="AVB77" s="107"/>
      <c r="AVC77" s="107"/>
      <c r="AVD77" s="107"/>
      <c r="AVE77" s="107"/>
      <c r="AVF77" s="107"/>
      <c r="AVG77" s="107"/>
      <c r="AVH77" s="107"/>
      <c r="AVI77" s="107"/>
      <c r="AVJ77" s="107"/>
      <c r="AVK77" s="107"/>
      <c r="AVL77" s="107"/>
      <c r="AVM77" s="107"/>
      <c r="AVN77" s="107"/>
      <c r="AVO77" s="107"/>
      <c r="AVP77" s="107"/>
      <c r="AVQ77" s="107"/>
      <c r="AVR77" s="107"/>
      <c r="AVS77" s="107"/>
      <c r="AVT77" s="107"/>
      <c r="AVU77" s="107"/>
      <c r="AVV77" s="107"/>
      <c r="AVW77" s="107"/>
      <c r="AVX77" s="107"/>
      <c r="AVY77" s="107"/>
      <c r="AVZ77" s="107"/>
      <c r="AWA77" s="107"/>
      <c r="AWB77" s="107"/>
      <c r="AWC77" s="107"/>
      <c r="AWD77" s="107"/>
      <c r="AWE77" s="107"/>
      <c r="AWF77" s="107"/>
      <c r="AWG77" s="107"/>
      <c r="AWH77" s="107"/>
      <c r="AWI77" s="107"/>
      <c r="AWJ77" s="107"/>
      <c r="AWK77" s="107"/>
      <c r="AWL77" s="107"/>
      <c r="AWM77" s="107"/>
      <c r="AWN77" s="107"/>
      <c r="AWO77" s="107"/>
      <c r="AWP77" s="107"/>
      <c r="AWQ77" s="107"/>
      <c r="AWR77" s="107"/>
      <c r="AWS77" s="107"/>
      <c r="AWT77" s="107"/>
      <c r="AWU77" s="107"/>
      <c r="AWV77" s="107"/>
      <c r="AWW77" s="107"/>
      <c r="AWX77" s="107"/>
      <c r="AWY77" s="107"/>
      <c r="AWZ77" s="107"/>
      <c r="AXA77" s="107"/>
      <c r="AXB77" s="107"/>
      <c r="AXC77" s="107"/>
      <c r="AXD77" s="107"/>
      <c r="AXE77" s="107"/>
      <c r="AXF77" s="107"/>
      <c r="AXG77" s="107"/>
      <c r="AXH77" s="107"/>
      <c r="AXI77" s="107"/>
      <c r="AXJ77" s="107"/>
      <c r="AXK77" s="107"/>
      <c r="AXL77" s="107"/>
      <c r="AXM77" s="107"/>
      <c r="AXN77" s="107"/>
      <c r="AXO77" s="107"/>
      <c r="AXP77" s="107"/>
      <c r="AXQ77" s="107"/>
      <c r="AXR77" s="107"/>
      <c r="AXS77" s="107"/>
      <c r="AXT77" s="107"/>
      <c r="AXU77" s="107"/>
      <c r="AXV77" s="107"/>
      <c r="AXW77" s="107"/>
      <c r="AXX77" s="107"/>
      <c r="AXY77" s="107"/>
      <c r="AXZ77" s="107"/>
      <c r="AYA77" s="107"/>
      <c r="AYB77" s="107"/>
      <c r="AYC77" s="107"/>
      <c r="AYD77" s="107"/>
      <c r="AYE77" s="107"/>
      <c r="AYF77" s="107"/>
      <c r="AYG77" s="107"/>
      <c r="AYH77" s="107"/>
      <c r="AYI77" s="107"/>
      <c r="AYJ77" s="107"/>
      <c r="AYK77" s="107"/>
      <c r="AYL77" s="107"/>
      <c r="AYM77" s="107"/>
      <c r="AYN77" s="107"/>
      <c r="AYO77" s="107"/>
      <c r="AYP77" s="107"/>
      <c r="AYQ77" s="107"/>
      <c r="AYR77" s="107"/>
      <c r="AYS77" s="107"/>
      <c r="AYT77" s="107"/>
      <c r="AYU77" s="107"/>
      <c r="AYV77" s="107"/>
      <c r="AYW77" s="107"/>
      <c r="AYX77" s="107"/>
      <c r="AYY77" s="107"/>
      <c r="AYZ77" s="107"/>
      <c r="AZA77" s="107"/>
      <c r="AZB77" s="107"/>
      <c r="AZC77" s="107"/>
      <c r="AZD77" s="107"/>
      <c r="AZE77" s="107"/>
      <c r="AZF77" s="107"/>
      <c r="AZG77" s="107"/>
      <c r="AZH77" s="107"/>
      <c r="AZI77" s="107"/>
      <c r="AZJ77" s="107"/>
      <c r="AZK77" s="107"/>
      <c r="AZL77" s="107"/>
      <c r="AZM77" s="107"/>
      <c r="AZN77" s="107"/>
      <c r="AZO77" s="107"/>
      <c r="AZP77" s="107"/>
      <c r="AZQ77" s="107"/>
      <c r="AZR77" s="107"/>
      <c r="AZS77" s="107"/>
      <c r="AZT77" s="107"/>
      <c r="AZU77" s="107"/>
      <c r="AZV77" s="107"/>
      <c r="AZW77" s="107"/>
      <c r="AZX77" s="107"/>
      <c r="AZY77" s="107"/>
      <c r="AZZ77" s="107"/>
      <c r="BAA77" s="107"/>
      <c r="BAB77" s="107"/>
      <c r="BAC77" s="107"/>
      <c r="BAD77" s="107"/>
      <c r="BAE77" s="107"/>
      <c r="BAF77" s="107"/>
      <c r="BAG77" s="107"/>
      <c r="BAH77" s="107"/>
      <c r="BAI77" s="107"/>
      <c r="BAJ77" s="107"/>
      <c r="BAK77" s="107"/>
      <c r="BAL77" s="107"/>
      <c r="BAM77" s="107"/>
      <c r="BAN77" s="107"/>
      <c r="BAO77" s="107"/>
      <c r="BAP77" s="107"/>
      <c r="BAQ77" s="107"/>
      <c r="BAR77" s="107"/>
      <c r="BAS77" s="107"/>
      <c r="BAT77" s="107"/>
      <c r="BAU77" s="107"/>
      <c r="BAV77" s="107"/>
      <c r="BAW77" s="107"/>
      <c r="BAX77" s="107"/>
      <c r="BAY77" s="107"/>
      <c r="BAZ77" s="107"/>
      <c r="BBA77" s="107"/>
      <c r="BBB77" s="107"/>
      <c r="BBC77" s="107"/>
      <c r="BBD77" s="107"/>
      <c r="BBE77" s="107"/>
      <c r="BBF77" s="107"/>
      <c r="BBG77" s="107"/>
      <c r="BBH77" s="107"/>
      <c r="BBI77" s="107"/>
      <c r="BBJ77" s="107"/>
      <c r="BBK77" s="107"/>
      <c r="BBL77" s="107"/>
      <c r="BBM77" s="107"/>
      <c r="BBN77" s="107"/>
      <c r="BBO77" s="107"/>
      <c r="BBP77" s="107"/>
      <c r="BBQ77" s="107"/>
      <c r="BBR77" s="107"/>
      <c r="BBS77" s="107"/>
      <c r="BBT77" s="107"/>
      <c r="BBU77" s="107"/>
      <c r="BBV77" s="107"/>
      <c r="BBW77" s="107"/>
      <c r="BBX77" s="107"/>
      <c r="BBY77" s="107"/>
      <c r="BBZ77" s="107"/>
      <c r="BCA77" s="107"/>
      <c r="BCB77" s="107"/>
      <c r="BCC77" s="107"/>
      <c r="BCD77" s="107"/>
      <c r="BCE77" s="107"/>
      <c r="BCF77" s="107"/>
      <c r="BCG77" s="107"/>
      <c r="BCH77" s="107"/>
      <c r="BCI77" s="107"/>
      <c r="BCJ77" s="107"/>
      <c r="BCK77" s="107"/>
      <c r="BCL77" s="107"/>
      <c r="BCM77" s="107"/>
      <c r="BCN77" s="107"/>
      <c r="BCO77" s="107"/>
      <c r="BCP77" s="107"/>
      <c r="BCQ77" s="107"/>
      <c r="BCR77" s="107"/>
      <c r="BCS77" s="107"/>
      <c r="BCT77" s="107"/>
      <c r="BCU77" s="107"/>
      <c r="BCV77" s="107"/>
      <c r="BCW77" s="107"/>
      <c r="BCX77" s="107"/>
      <c r="BCY77" s="107"/>
      <c r="BCZ77" s="107"/>
      <c r="BDA77" s="107"/>
      <c r="BDB77" s="107"/>
      <c r="BDC77" s="107"/>
      <c r="BDD77" s="107"/>
      <c r="BDE77" s="107"/>
      <c r="BDF77" s="107"/>
      <c r="BDG77" s="107"/>
      <c r="BDH77" s="107"/>
      <c r="BDI77" s="107"/>
      <c r="BDJ77" s="107"/>
      <c r="BDK77" s="107"/>
      <c r="BDL77" s="107"/>
      <c r="BDM77" s="107"/>
      <c r="BDN77" s="107"/>
      <c r="BDO77" s="107"/>
      <c r="BDP77" s="107"/>
      <c r="BDQ77" s="107"/>
      <c r="BDR77" s="107"/>
      <c r="BDS77" s="107"/>
      <c r="BDT77" s="107"/>
      <c r="BDU77" s="107"/>
      <c r="BDV77" s="107"/>
      <c r="BDW77" s="107"/>
      <c r="BDX77" s="107"/>
      <c r="BDY77" s="107"/>
      <c r="BDZ77" s="107"/>
      <c r="BEA77" s="107"/>
      <c r="BEB77" s="107"/>
      <c r="BEC77" s="107"/>
      <c r="BED77" s="107"/>
      <c r="BEE77" s="107"/>
      <c r="BEF77" s="107"/>
      <c r="BEG77" s="107"/>
      <c r="BEH77" s="107"/>
      <c r="BEI77" s="107"/>
      <c r="BEJ77" s="107"/>
      <c r="BEK77" s="107"/>
      <c r="BEL77" s="107"/>
      <c r="BEM77" s="107"/>
      <c r="BEN77" s="107"/>
      <c r="BEO77" s="107"/>
      <c r="BEP77" s="107"/>
      <c r="BEQ77" s="107"/>
      <c r="BER77" s="107"/>
      <c r="BES77" s="107"/>
      <c r="BET77" s="107"/>
      <c r="BEU77" s="107"/>
      <c r="BEV77" s="107"/>
      <c r="BEW77" s="107"/>
      <c r="BEX77" s="107"/>
      <c r="BEY77" s="107"/>
      <c r="BEZ77" s="107"/>
      <c r="BFA77" s="107"/>
      <c r="BFB77" s="107"/>
      <c r="BFC77" s="107"/>
      <c r="BFD77" s="107"/>
      <c r="BFE77" s="107"/>
      <c r="BFF77" s="107"/>
      <c r="BFG77" s="107"/>
      <c r="BFH77" s="107"/>
      <c r="BFI77" s="107"/>
      <c r="BFJ77" s="107"/>
      <c r="BFK77" s="107"/>
      <c r="BFL77" s="107"/>
      <c r="BFM77" s="107"/>
      <c r="BFN77" s="107"/>
      <c r="BFO77" s="107"/>
      <c r="BFP77" s="107"/>
      <c r="BFQ77" s="107"/>
      <c r="BFR77" s="107"/>
      <c r="BFS77" s="107"/>
      <c r="BFT77" s="107"/>
      <c r="BFU77" s="107"/>
      <c r="BFV77" s="107"/>
      <c r="BFW77" s="107"/>
      <c r="BFX77" s="107"/>
      <c r="BFY77" s="107"/>
      <c r="BFZ77" s="107"/>
      <c r="BGA77" s="107"/>
      <c r="BGB77" s="107"/>
      <c r="BGC77" s="107"/>
      <c r="BGD77" s="107"/>
      <c r="BGE77" s="107"/>
      <c r="BGF77" s="107"/>
      <c r="BGG77" s="107"/>
      <c r="BGH77" s="107"/>
      <c r="BGI77" s="107"/>
      <c r="BGJ77" s="107"/>
      <c r="BGK77" s="107"/>
      <c r="BGL77" s="107"/>
      <c r="BGM77" s="107"/>
      <c r="BGN77" s="107"/>
      <c r="BGO77" s="107"/>
      <c r="BGP77" s="107"/>
      <c r="BGQ77" s="107"/>
      <c r="BGR77" s="107"/>
      <c r="BGS77" s="107"/>
      <c r="BGT77" s="107"/>
      <c r="BGU77" s="107"/>
      <c r="BGV77" s="107"/>
      <c r="BGW77" s="107"/>
      <c r="BGX77" s="107"/>
      <c r="BGY77" s="107"/>
      <c r="BGZ77" s="107"/>
      <c r="BHA77" s="107"/>
      <c r="BHB77" s="107"/>
      <c r="BHC77" s="107"/>
      <c r="BHD77" s="107"/>
      <c r="BHE77" s="107"/>
      <c r="BHF77" s="107"/>
      <c r="BHG77" s="107"/>
      <c r="BHH77" s="107"/>
      <c r="BHI77" s="107"/>
      <c r="BHJ77" s="107"/>
      <c r="BHK77" s="107"/>
      <c r="BHL77" s="107"/>
      <c r="BHM77" s="107"/>
      <c r="BHN77" s="107"/>
      <c r="BHO77" s="107"/>
      <c r="BHP77" s="107"/>
      <c r="BHQ77" s="107"/>
      <c r="BHR77" s="107"/>
      <c r="BHS77" s="107"/>
      <c r="BHT77" s="107"/>
      <c r="BHU77" s="107"/>
      <c r="BHV77" s="107"/>
      <c r="BHW77" s="107"/>
      <c r="BHX77" s="107"/>
      <c r="BHY77" s="107"/>
      <c r="BHZ77" s="107"/>
      <c r="BIA77" s="107"/>
      <c r="BIB77" s="107"/>
      <c r="BIC77" s="107"/>
      <c r="BID77" s="107"/>
      <c r="BIE77" s="107"/>
      <c r="BIF77" s="107"/>
      <c r="BIG77" s="107"/>
      <c r="BIH77" s="107"/>
    </row>
    <row r="78" spans="1:1594" ht="51" x14ac:dyDescent="0.25">
      <c r="A78" s="14" t="s">
        <v>279</v>
      </c>
      <c r="B78" s="69" t="s">
        <v>23</v>
      </c>
      <c r="C78" s="5">
        <v>104488</v>
      </c>
      <c r="D78" s="4" t="s">
        <v>397</v>
      </c>
      <c r="E78" s="5" t="s">
        <v>34</v>
      </c>
      <c r="F78" s="108">
        <v>0.43</v>
      </c>
      <c r="G78" s="25">
        <v>2107.04</v>
      </c>
      <c r="H78" s="25">
        <f t="shared" si="20"/>
        <v>906.02719999999999</v>
      </c>
      <c r="I78" s="25">
        <v>626.11</v>
      </c>
      <c r="J78" s="25">
        <f t="shared" si="21"/>
        <v>269.22730000000001</v>
      </c>
      <c r="K78" s="25">
        <f t="shared" si="22"/>
        <v>1175.2545</v>
      </c>
      <c r="L78" s="25">
        <f t="shared" si="23"/>
        <v>1463.1918525000001</v>
      </c>
      <c r="W78" s="56"/>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A78" s="107"/>
      <c r="CB78" s="107"/>
      <c r="CC78" s="107"/>
      <c r="CD78" s="107"/>
      <c r="CE78" s="107"/>
      <c r="CF78" s="107"/>
      <c r="CG78" s="107"/>
      <c r="CH78" s="107"/>
      <c r="CI78" s="107"/>
      <c r="CJ78" s="107"/>
      <c r="CK78" s="107"/>
      <c r="CL78" s="107"/>
      <c r="CM78" s="107"/>
      <c r="CN78" s="107"/>
      <c r="CO78" s="107"/>
      <c r="CP78" s="107"/>
      <c r="CQ78" s="107"/>
      <c r="CR78" s="107"/>
      <c r="CS78" s="107"/>
      <c r="CT78" s="107"/>
      <c r="CU78" s="107"/>
      <c r="CV78" s="107"/>
      <c r="CW78" s="107"/>
      <c r="CX78" s="107"/>
      <c r="CY78" s="107"/>
      <c r="CZ78" s="107"/>
      <c r="DA78" s="107"/>
      <c r="DB78" s="107"/>
      <c r="DC78" s="107"/>
      <c r="DD78" s="107"/>
      <c r="DE78" s="107"/>
      <c r="DF78" s="107"/>
      <c r="DG78" s="107"/>
      <c r="DH78" s="107"/>
      <c r="DI78" s="107"/>
      <c r="DJ78" s="107"/>
      <c r="DK78" s="107"/>
      <c r="DL78" s="107"/>
      <c r="DM78" s="107"/>
      <c r="DN78" s="107"/>
      <c r="DO78" s="107"/>
      <c r="DP78" s="107"/>
      <c r="DQ78" s="107"/>
      <c r="DR78" s="107"/>
      <c r="DS78" s="107"/>
      <c r="DT78" s="107"/>
      <c r="DU78" s="107"/>
      <c r="DV78" s="107"/>
      <c r="DW78" s="107"/>
      <c r="DX78" s="107"/>
      <c r="DY78" s="107"/>
      <c r="DZ78" s="107"/>
      <c r="EA78" s="107"/>
      <c r="EB78" s="107"/>
      <c r="EC78" s="107"/>
      <c r="ED78" s="107"/>
      <c r="EE78" s="107"/>
      <c r="EF78" s="107"/>
      <c r="EG78" s="107"/>
      <c r="EH78" s="107"/>
      <c r="EI78" s="107"/>
      <c r="EJ78" s="107"/>
      <c r="EK78" s="107"/>
      <c r="EL78" s="107"/>
      <c r="EM78" s="107"/>
      <c r="EN78" s="107"/>
      <c r="EO78" s="107"/>
      <c r="EP78" s="107"/>
      <c r="EQ78" s="107"/>
      <c r="ER78" s="107"/>
      <c r="ES78" s="107"/>
      <c r="ET78" s="107"/>
      <c r="EU78" s="107"/>
      <c r="EV78" s="107"/>
      <c r="EW78" s="107"/>
      <c r="EX78" s="107"/>
      <c r="EY78" s="107"/>
      <c r="EZ78" s="107"/>
      <c r="FA78" s="107"/>
      <c r="FB78" s="107"/>
      <c r="FC78" s="107"/>
      <c r="FD78" s="107"/>
      <c r="FE78" s="107"/>
      <c r="FF78" s="107"/>
      <c r="FG78" s="107"/>
      <c r="FH78" s="107"/>
      <c r="FI78" s="107"/>
      <c r="FJ78" s="107"/>
      <c r="FK78" s="107"/>
      <c r="FL78" s="107"/>
      <c r="FM78" s="107"/>
      <c r="FN78" s="107"/>
      <c r="FO78" s="107"/>
      <c r="FP78" s="107"/>
      <c r="FQ78" s="107"/>
      <c r="FR78" s="107"/>
      <c r="FS78" s="107"/>
      <c r="FT78" s="107"/>
      <c r="FU78" s="107"/>
      <c r="FV78" s="107"/>
      <c r="FW78" s="107"/>
      <c r="FX78" s="107"/>
      <c r="FY78" s="107"/>
      <c r="FZ78" s="107"/>
      <c r="GA78" s="107"/>
      <c r="GB78" s="107"/>
      <c r="GC78" s="107"/>
      <c r="GD78" s="107"/>
      <c r="GE78" s="107"/>
      <c r="GF78" s="107"/>
      <c r="GG78" s="107"/>
      <c r="GH78" s="107"/>
      <c r="GI78" s="107"/>
      <c r="GJ78" s="107"/>
      <c r="GK78" s="107"/>
      <c r="GL78" s="107"/>
      <c r="GM78" s="107"/>
      <c r="GN78" s="107"/>
      <c r="GO78" s="107"/>
      <c r="GP78" s="107"/>
      <c r="GQ78" s="107"/>
      <c r="GR78" s="107"/>
      <c r="GS78" s="107"/>
      <c r="GT78" s="107"/>
      <c r="GU78" s="107"/>
      <c r="GV78" s="107"/>
      <c r="GW78" s="107"/>
      <c r="GX78" s="107"/>
      <c r="GY78" s="107"/>
      <c r="GZ78" s="107"/>
      <c r="HA78" s="107"/>
      <c r="HB78" s="107"/>
      <c r="HC78" s="107"/>
      <c r="HD78" s="107"/>
      <c r="HE78" s="107"/>
      <c r="HF78" s="107"/>
      <c r="HG78" s="107"/>
      <c r="HH78" s="107"/>
      <c r="HI78" s="107"/>
      <c r="HJ78" s="107"/>
      <c r="HK78" s="107"/>
      <c r="HL78" s="107"/>
      <c r="HM78" s="107"/>
      <c r="HN78" s="107"/>
      <c r="HO78" s="107"/>
      <c r="HP78" s="107"/>
      <c r="HQ78" s="107"/>
      <c r="HR78" s="107"/>
      <c r="HS78" s="107"/>
      <c r="HT78" s="107"/>
      <c r="HU78" s="107"/>
      <c r="HV78" s="107"/>
      <c r="HW78" s="107"/>
      <c r="HX78" s="107"/>
      <c r="HY78" s="107"/>
      <c r="HZ78" s="107"/>
      <c r="IA78" s="107"/>
      <c r="IB78" s="107"/>
      <c r="IC78" s="107"/>
      <c r="ID78" s="107"/>
      <c r="IE78" s="107"/>
      <c r="IF78" s="107"/>
      <c r="IG78" s="107"/>
      <c r="IH78" s="107"/>
      <c r="II78" s="107"/>
      <c r="IJ78" s="107"/>
      <c r="IK78" s="107"/>
      <c r="IL78" s="107"/>
      <c r="IM78" s="107"/>
      <c r="IN78" s="107"/>
      <c r="IO78" s="107"/>
      <c r="IP78" s="107"/>
      <c r="IQ78" s="107"/>
      <c r="IR78" s="107"/>
      <c r="IS78" s="107"/>
      <c r="IT78" s="107"/>
      <c r="IU78" s="107"/>
      <c r="IV78" s="107"/>
      <c r="IW78" s="107"/>
      <c r="IX78" s="107"/>
      <c r="IY78" s="107"/>
      <c r="IZ78" s="107"/>
      <c r="JA78" s="107"/>
      <c r="JB78" s="107"/>
      <c r="JC78" s="107"/>
      <c r="JD78" s="107"/>
      <c r="JE78" s="107"/>
      <c r="JF78" s="107"/>
      <c r="JG78" s="107"/>
      <c r="JH78" s="107"/>
      <c r="JI78" s="107"/>
      <c r="JJ78" s="107"/>
      <c r="JK78" s="107"/>
      <c r="JL78" s="107"/>
      <c r="JM78" s="107"/>
      <c r="JN78" s="107"/>
      <c r="JO78" s="107"/>
      <c r="JP78" s="107"/>
      <c r="JQ78" s="107"/>
      <c r="JR78" s="107"/>
      <c r="JS78" s="107"/>
      <c r="JT78" s="107"/>
      <c r="JU78" s="107"/>
      <c r="JV78" s="107"/>
      <c r="JW78" s="107"/>
      <c r="JX78" s="107"/>
      <c r="JY78" s="107"/>
      <c r="JZ78" s="107"/>
      <c r="KA78" s="107"/>
      <c r="KB78" s="107"/>
      <c r="KC78" s="107"/>
      <c r="KD78" s="107"/>
      <c r="KE78" s="107"/>
      <c r="KF78" s="107"/>
      <c r="KG78" s="107"/>
      <c r="KH78" s="107"/>
      <c r="KI78" s="107"/>
      <c r="KJ78" s="107"/>
      <c r="KK78" s="107"/>
      <c r="KL78" s="107"/>
      <c r="KM78" s="107"/>
      <c r="KN78" s="107"/>
      <c r="KO78" s="107"/>
      <c r="KP78" s="107"/>
      <c r="KQ78" s="107"/>
      <c r="KR78" s="107"/>
      <c r="KS78" s="107"/>
      <c r="KT78" s="107"/>
      <c r="KU78" s="107"/>
      <c r="KV78" s="107"/>
      <c r="KW78" s="107"/>
      <c r="KX78" s="107"/>
      <c r="KY78" s="107"/>
      <c r="KZ78" s="107"/>
      <c r="LA78" s="107"/>
      <c r="LB78" s="107"/>
      <c r="LC78" s="107"/>
      <c r="LD78" s="107"/>
      <c r="LE78" s="107"/>
      <c r="LF78" s="107"/>
      <c r="LG78" s="107"/>
      <c r="LH78" s="107"/>
      <c r="LI78" s="107"/>
      <c r="LJ78" s="107"/>
      <c r="LK78" s="107"/>
      <c r="LL78" s="107"/>
      <c r="LM78" s="107"/>
      <c r="LN78" s="107"/>
      <c r="LO78" s="107"/>
      <c r="LP78" s="107"/>
      <c r="LQ78" s="107"/>
      <c r="LR78" s="107"/>
      <c r="LS78" s="107"/>
      <c r="LT78" s="107"/>
      <c r="LU78" s="107"/>
      <c r="LV78" s="107"/>
      <c r="LW78" s="107"/>
      <c r="LX78" s="107"/>
      <c r="LY78" s="107"/>
      <c r="LZ78" s="107"/>
      <c r="MA78" s="107"/>
      <c r="MB78" s="107"/>
      <c r="MC78" s="107"/>
      <c r="MD78" s="107"/>
      <c r="ME78" s="107"/>
      <c r="MF78" s="107"/>
      <c r="MG78" s="107"/>
      <c r="MH78" s="107"/>
      <c r="MI78" s="107"/>
      <c r="MJ78" s="107"/>
      <c r="MK78" s="107"/>
      <c r="ML78" s="107"/>
      <c r="MM78" s="107"/>
      <c r="MN78" s="107"/>
      <c r="MO78" s="107"/>
      <c r="MP78" s="107"/>
      <c r="MQ78" s="107"/>
      <c r="MR78" s="107"/>
      <c r="MS78" s="107"/>
      <c r="MT78" s="107"/>
      <c r="MU78" s="107"/>
      <c r="MV78" s="107"/>
      <c r="MW78" s="107"/>
      <c r="MX78" s="107"/>
      <c r="MY78" s="107"/>
      <c r="MZ78" s="107"/>
      <c r="NA78" s="107"/>
      <c r="NB78" s="107"/>
      <c r="NC78" s="107"/>
      <c r="ND78" s="107"/>
      <c r="NE78" s="107"/>
      <c r="NF78" s="107"/>
      <c r="NG78" s="107"/>
      <c r="NH78" s="107"/>
      <c r="NI78" s="107"/>
      <c r="NJ78" s="107"/>
      <c r="NK78" s="107"/>
      <c r="NL78" s="107"/>
      <c r="NM78" s="107"/>
      <c r="NN78" s="107"/>
      <c r="NO78" s="107"/>
      <c r="NP78" s="107"/>
      <c r="NQ78" s="107"/>
      <c r="NR78" s="107"/>
      <c r="NS78" s="107"/>
      <c r="NT78" s="107"/>
      <c r="NU78" s="107"/>
      <c r="NV78" s="107"/>
      <c r="NW78" s="107"/>
      <c r="NX78" s="107"/>
      <c r="NY78" s="107"/>
      <c r="NZ78" s="107"/>
      <c r="OA78" s="107"/>
      <c r="OB78" s="107"/>
      <c r="OC78" s="107"/>
      <c r="OD78" s="107"/>
      <c r="OE78" s="107"/>
      <c r="OF78" s="107"/>
      <c r="OG78" s="107"/>
      <c r="OH78" s="107"/>
      <c r="OI78" s="107"/>
      <c r="OJ78" s="107"/>
      <c r="OK78" s="107"/>
      <c r="OL78" s="107"/>
      <c r="OM78" s="107"/>
      <c r="ON78" s="107"/>
      <c r="OO78" s="107"/>
      <c r="OP78" s="107"/>
      <c r="OQ78" s="107"/>
      <c r="OR78" s="107"/>
      <c r="OS78" s="107"/>
      <c r="OT78" s="107"/>
      <c r="OU78" s="107"/>
      <c r="OV78" s="107"/>
      <c r="OW78" s="107"/>
      <c r="OX78" s="107"/>
      <c r="OY78" s="107"/>
      <c r="OZ78" s="107"/>
      <c r="PA78" s="107"/>
      <c r="PB78" s="107"/>
      <c r="PC78" s="107"/>
      <c r="PD78" s="107"/>
      <c r="PE78" s="107"/>
      <c r="PF78" s="107"/>
      <c r="PG78" s="107"/>
      <c r="PH78" s="107"/>
      <c r="PI78" s="107"/>
      <c r="PJ78" s="107"/>
      <c r="PK78" s="107"/>
      <c r="PL78" s="107"/>
      <c r="PM78" s="107"/>
      <c r="PN78" s="107"/>
      <c r="PO78" s="107"/>
      <c r="PP78" s="107"/>
      <c r="PQ78" s="107"/>
      <c r="PR78" s="107"/>
      <c r="PS78" s="107"/>
      <c r="PT78" s="107"/>
      <c r="PU78" s="107"/>
      <c r="PV78" s="107"/>
      <c r="PW78" s="107"/>
      <c r="PX78" s="107"/>
      <c r="PY78" s="107"/>
      <c r="PZ78" s="107"/>
      <c r="QA78" s="107"/>
      <c r="QB78" s="107"/>
      <c r="QC78" s="107"/>
      <c r="QD78" s="107"/>
      <c r="QE78" s="107"/>
      <c r="QF78" s="107"/>
      <c r="QG78" s="107"/>
      <c r="QH78" s="107"/>
      <c r="QI78" s="107"/>
      <c r="QJ78" s="107"/>
      <c r="QK78" s="107"/>
      <c r="QL78" s="107"/>
      <c r="QM78" s="107"/>
      <c r="QN78" s="107"/>
      <c r="QO78" s="107"/>
      <c r="QP78" s="107"/>
      <c r="QQ78" s="107"/>
      <c r="QR78" s="107"/>
      <c r="QS78" s="107"/>
      <c r="QT78" s="107"/>
      <c r="QU78" s="107"/>
      <c r="QV78" s="107"/>
      <c r="QW78" s="107"/>
      <c r="QX78" s="107"/>
      <c r="QY78" s="107"/>
      <c r="QZ78" s="107"/>
      <c r="RA78" s="107"/>
      <c r="RB78" s="107"/>
      <c r="RC78" s="107"/>
      <c r="RD78" s="107"/>
      <c r="RE78" s="107"/>
      <c r="RF78" s="107"/>
      <c r="RG78" s="107"/>
      <c r="RH78" s="107"/>
      <c r="RI78" s="107"/>
      <c r="RJ78" s="107"/>
      <c r="RK78" s="107"/>
      <c r="RL78" s="107"/>
      <c r="RM78" s="107"/>
      <c r="RN78" s="107"/>
      <c r="RO78" s="107"/>
      <c r="RP78" s="107"/>
      <c r="RQ78" s="107"/>
      <c r="RR78" s="107"/>
      <c r="RS78" s="107"/>
      <c r="RT78" s="107"/>
      <c r="RU78" s="107"/>
      <c r="RV78" s="107"/>
      <c r="RW78" s="107"/>
      <c r="RX78" s="107"/>
      <c r="RY78" s="107"/>
      <c r="RZ78" s="107"/>
      <c r="SA78" s="107"/>
      <c r="SB78" s="107"/>
      <c r="SC78" s="107"/>
      <c r="SD78" s="107"/>
      <c r="SE78" s="107"/>
      <c r="SF78" s="107"/>
      <c r="SG78" s="107"/>
      <c r="SH78" s="107"/>
      <c r="SI78" s="107"/>
      <c r="SJ78" s="107"/>
      <c r="SK78" s="107"/>
      <c r="SL78" s="107"/>
      <c r="SM78" s="107"/>
      <c r="SN78" s="107"/>
      <c r="SO78" s="107"/>
      <c r="SP78" s="107"/>
      <c r="SQ78" s="107"/>
      <c r="SR78" s="107"/>
      <c r="SS78" s="107"/>
      <c r="ST78" s="107"/>
      <c r="SU78" s="107"/>
      <c r="SV78" s="107"/>
      <c r="SW78" s="107"/>
      <c r="SX78" s="107"/>
      <c r="SY78" s="107"/>
      <c r="SZ78" s="107"/>
      <c r="TA78" s="107"/>
      <c r="TB78" s="107"/>
      <c r="TC78" s="107"/>
      <c r="TD78" s="107"/>
      <c r="TE78" s="107"/>
      <c r="TF78" s="107"/>
      <c r="TG78" s="107"/>
      <c r="TH78" s="107"/>
      <c r="TI78" s="107"/>
      <c r="TJ78" s="107"/>
      <c r="TK78" s="107"/>
      <c r="TL78" s="107"/>
      <c r="TM78" s="107"/>
      <c r="TN78" s="107"/>
      <c r="TO78" s="107"/>
      <c r="TP78" s="107"/>
      <c r="TQ78" s="107"/>
      <c r="TR78" s="107"/>
      <c r="TS78" s="107"/>
      <c r="TT78" s="107"/>
      <c r="TU78" s="107"/>
      <c r="TV78" s="107"/>
      <c r="TW78" s="107"/>
      <c r="TX78" s="107"/>
      <c r="TY78" s="107"/>
      <c r="TZ78" s="107"/>
      <c r="UA78" s="107"/>
      <c r="UB78" s="107"/>
      <c r="UC78" s="107"/>
      <c r="UD78" s="107"/>
      <c r="UE78" s="107"/>
      <c r="UF78" s="107"/>
      <c r="UG78" s="107"/>
      <c r="UH78" s="107"/>
      <c r="UI78" s="107"/>
      <c r="UJ78" s="107"/>
      <c r="UK78" s="107"/>
      <c r="UL78" s="107"/>
      <c r="UM78" s="107"/>
      <c r="UN78" s="107"/>
      <c r="UO78" s="107"/>
      <c r="UP78" s="107"/>
      <c r="UQ78" s="107"/>
      <c r="UR78" s="107"/>
      <c r="US78" s="107"/>
      <c r="UT78" s="107"/>
      <c r="UU78" s="107"/>
      <c r="UV78" s="107"/>
      <c r="UW78" s="107"/>
      <c r="UX78" s="107"/>
      <c r="UY78" s="107"/>
      <c r="UZ78" s="107"/>
      <c r="VA78" s="107"/>
      <c r="VB78" s="107"/>
      <c r="VC78" s="107"/>
      <c r="VD78" s="107"/>
      <c r="VE78" s="107"/>
      <c r="VF78" s="107"/>
      <c r="VG78" s="107"/>
      <c r="VH78" s="107"/>
      <c r="VI78" s="107"/>
      <c r="VJ78" s="107"/>
      <c r="VK78" s="107"/>
      <c r="VL78" s="107"/>
      <c r="VM78" s="107"/>
      <c r="VN78" s="107"/>
      <c r="VO78" s="107"/>
      <c r="VP78" s="107"/>
      <c r="VQ78" s="107"/>
      <c r="VR78" s="107"/>
      <c r="VS78" s="107"/>
      <c r="VT78" s="107"/>
      <c r="VU78" s="107"/>
      <c r="VV78" s="107"/>
      <c r="VW78" s="107"/>
      <c r="VX78" s="107"/>
      <c r="VY78" s="107"/>
      <c r="VZ78" s="107"/>
      <c r="WA78" s="107"/>
      <c r="WB78" s="107"/>
      <c r="WC78" s="107"/>
      <c r="WD78" s="107"/>
      <c r="WE78" s="107"/>
      <c r="WF78" s="107"/>
      <c r="WG78" s="107"/>
      <c r="WH78" s="107"/>
      <c r="WI78" s="107"/>
      <c r="WJ78" s="107"/>
      <c r="WK78" s="107"/>
      <c r="WL78" s="107"/>
      <c r="WM78" s="107"/>
      <c r="WN78" s="107"/>
      <c r="WO78" s="107"/>
      <c r="WP78" s="107"/>
      <c r="WQ78" s="107"/>
      <c r="WR78" s="107"/>
      <c r="WS78" s="107"/>
      <c r="WT78" s="107"/>
      <c r="WU78" s="107"/>
      <c r="WV78" s="107"/>
      <c r="WW78" s="107"/>
      <c r="WX78" s="107"/>
      <c r="WY78" s="107"/>
      <c r="WZ78" s="107"/>
      <c r="XA78" s="107"/>
      <c r="XB78" s="107"/>
      <c r="XC78" s="107"/>
      <c r="XD78" s="107"/>
      <c r="XE78" s="107"/>
      <c r="XF78" s="107"/>
      <c r="XG78" s="107"/>
      <c r="XH78" s="107"/>
      <c r="XI78" s="107"/>
      <c r="XJ78" s="107"/>
      <c r="XK78" s="107"/>
      <c r="XL78" s="107"/>
      <c r="XM78" s="107"/>
      <c r="XN78" s="107"/>
      <c r="XO78" s="107"/>
      <c r="XP78" s="107"/>
      <c r="XQ78" s="107"/>
      <c r="XR78" s="107"/>
      <c r="XS78" s="107"/>
      <c r="XT78" s="107"/>
      <c r="XU78" s="107"/>
      <c r="XV78" s="107"/>
      <c r="XW78" s="107"/>
      <c r="XX78" s="107"/>
      <c r="XY78" s="107"/>
      <c r="XZ78" s="107"/>
      <c r="YA78" s="107"/>
      <c r="YB78" s="107"/>
      <c r="YC78" s="107"/>
      <c r="YD78" s="107"/>
      <c r="YE78" s="107"/>
      <c r="YF78" s="107"/>
      <c r="YG78" s="107"/>
      <c r="YH78" s="107"/>
      <c r="YI78" s="107"/>
      <c r="YJ78" s="107"/>
      <c r="YK78" s="107"/>
      <c r="YL78" s="107"/>
      <c r="YM78" s="107"/>
      <c r="YN78" s="107"/>
      <c r="YO78" s="107"/>
      <c r="YP78" s="107"/>
      <c r="YQ78" s="107"/>
      <c r="YR78" s="107"/>
      <c r="YS78" s="107"/>
      <c r="YT78" s="107"/>
      <c r="YU78" s="107"/>
      <c r="YV78" s="107"/>
      <c r="YW78" s="107"/>
      <c r="YX78" s="107"/>
      <c r="YY78" s="107"/>
      <c r="YZ78" s="107"/>
      <c r="ZA78" s="107"/>
      <c r="ZB78" s="107"/>
      <c r="ZC78" s="107"/>
      <c r="ZD78" s="107"/>
      <c r="ZE78" s="107"/>
      <c r="ZF78" s="107"/>
      <c r="ZG78" s="107"/>
      <c r="ZH78" s="107"/>
      <c r="ZI78" s="107"/>
      <c r="ZJ78" s="107"/>
      <c r="ZK78" s="107"/>
      <c r="ZL78" s="107"/>
      <c r="ZM78" s="107"/>
      <c r="ZN78" s="107"/>
      <c r="ZO78" s="107"/>
      <c r="ZP78" s="107"/>
      <c r="ZQ78" s="107"/>
      <c r="ZR78" s="107"/>
      <c r="ZS78" s="107"/>
      <c r="ZT78" s="107"/>
      <c r="ZU78" s="107"/>
      <c r="ZV78" s="107"/>
      <c r="ZW78" s="107"/>
      <c r="ZX78" s="107"/>
      <c r="ZY78" s="107"/>
      <c r="ZZ78" s="107"/>
      <c r="AAA78" s="107"/>
      <c r="AAB78" s="107"/>
      <c r="AAC78" s="107"/>
      <c r="AAD78" s="107"/>
      <c r="AAE78" s="107"/>
      <c r="AAF78" s="107"/>
      <c r="AAG78" s="107"/>
      <c r="AAH78" s="107"/>
      <c r="AAI78" s="107"/>
      <c r="AAJ78" s="107"/>
      <c r="AAK78" s="107"/>
      <c r="AAL78" s="107"/>
      <c r="AAM78" s="107"/>
      <c r="AAN78" s="107"/>
      <c r="AAO78" s="107"/>
      <c r="AAP78" s="107"/>
      <c r="AAQ78" s="107"/>
      <c r="AAR78" s="107"/>
      <c r="AAS78" s="107"/>
      <c r="AAT78" s="107"/>
      <c r="AAU78" s="107"/>
      <c r="AAV78" s="107"/>
      <c r="AAW78" s="107"/>
      <c r="AAX78" s="107"/>
      <c r="AAY78" s="107"/>
      <c r="AAZ78" s="107"/>
      <c r="ABA78" s="107"/>
      <c r="ABB78" s="107"/>
      <c r="ABC78" s="107"/>
      <c r="ABD78" s="107"/>
      <c r="ABE78" s="107"/>
      <c r="ABF78" s="107"/>
      <c r="ABG78" s="107"/>
      <c r="ABH78" s="107"/>
      <c r="ABI78" s="107"/>
      <c r="ABJ78" s="107"/>
      <c r="ABK78" s="107"/>
      <c r="ABL78" s="107"/>
      <c r="ABM78" s="107"/>
      <c r="ABN78" s="107"/>
      <c r="ABO78" s="107"/>
      <c r="ABP78" s="107"/>
      <c r="ABQ78" s="107"/>
      <c r="ABR78" s="107"/>
      <c r="ABS78" s="107"/>
      <c r="ABT78" s="107"/>
      <c r="ABU78" s="107"/>
      <c r="ABV78" s="107"/>
      <c r="ABW78" s="107"/>
      <c r="ABX78" s="107"/>
      <c r="ABY78" s="107"/>
      <c r="ABZ78" s="107"/>
      <c r="ACA78" s="107"/>
      <c r="ACB78" s="107"/>
      <c r="ACC78" s="107"/>
      <c r="ACD78" s="107"/>
      <c r="ACE78" s="107"/>
      <c r="ACF78" s="107"/>
      <c r="ACG78" s="107"/>
      <c r="ACH78" s="107"/>
      <c r="ACI78" s="107"/>
      <c r="ACJ78" s="107"/>
      <c r="ACK78" s="107"/>
      <c r="ACL78" s="107"/>
      <c r="ACM78" s="107"/>
      <c r="ACN78" s="107"/>
      <c r="ACO78" s="107"/>
      <c r="ACP78" s="107"/>
      <c r="ACQ78" s="107"/>
      <c r="ACR78" s="107"/>
      <c r="ACS78" s="107"/>
      <c r="ACT78" s="107"/>
      <c r="ACU78" s="107"/>
      <c r="ACV78" s="107"/>
      <c r="ACW78" s="107"/>
      <c r="ACX78" s="107"/>
      <c r="ACY78" s="107"/>
      <c r="ACZ78" s="107"/>
      <c r="ADA78" s="107"/>
      <c r="ADB78" s="107"/>
      <c r="ADC78" s="107"/>
      <c r="ADD78" s="107"/>
      <c r="ADE78" s="107"/>
      <c r="ADF78" s="107"/>
      <c r="ADG78" s="107"/>
      <c r="ADH78" s="107"/>
      <c r="ADI78" s="107"/>
      <c r="ADJ78" s="107"/>
      <c r="ADK78" s="107"/>
      <c r="ADL78" s="107"/>
      <c r="ADM78" s="107"/>
      <c r="ADN78" s="107"/>
      <c r="ADO78" s="107"/>
      <c r="ADP78" s="107"/>
      <c r="ADQ78" s="107"/>
      <c r="ADR78" s="107"/>
      <c r="ADS78" s="107"/>
      <c r="ADT78" s="107"/>
      <c r="ADU78" s="107"/>
      <c r="ADV78" s="107"/>
      <c r="ADW78" s="107"/>
      <c r="ADX78" s="107"/>
      <c r="ADY78" s="107"/>
      <c r="ADZ78" s="107"/>
      <c r="AEA78" s="107"/>
      <c r="AEB78" s="107"/>
      <c r="AEC78" s="107"/>
      <c r="AED78" s="107"/>
      <c r="AEE78" s="107"/>
      <c r="AEF78" s="107"/>
      <c r="AEG78" s="107"/>
      <c r="AEH78" s="107"/>
      <c r="AEI78" s="107"/>
      <c r="AEJ78" s="107"/>
      <c r="AEK78" s="107"/>
      <c r="AEL78" s="107"/>
      <c r="AEM78" s="107"/>
      <c r="AEN78" s="107"/>
      <c r="AEO78" s="107"/>
      <c r="AEP78" s="107"/>
      <c r="AEQ78" s="107"/>
      <c r="AER78" s="107"/>
      <c r="AES78" s="107"/>
      <c r="AET78" s="107"/>
      <c r="AEU78" s="107"/>
      <c r="AEV78" s="107"/>
      <c r="AEW78" s="107"/>
      <c r="AEX78" s="107"/>
      <c r="AEY78" s="107"/>
      <c r="AEZ78" s="107"/>
      <c r="AFA78" s="107"/>
      <c r="AFB78" s="107"/>
      <c r="AFC78" s="107"/>
      <c r="AFD78" s="107"/>
      <c r="AFE78" s="107"/>
      <c r="AFF78" s="107"/>
      <c r="AFG78" s="107"/>
      <c r="AFH78" s="107"/>
      <c r="AFI78" s="107"/>
      <c r="AFJ78" s="107"/>
      <c r="AFK78" s="107"/>
      <c r="AFL78" s="107"/>
      <c r="AFM78" s="107"/>
      <c r="AFN78" s="107"/>
      <c r="AFO78" s="107"/>
      <c r="AFP78" s="107"/>
      <c r="AFQ78" s="107"/>
      <c r="AFR78" s="107"/>
      <c r="AFS78" s="107"/>
      <c r="AFT78" s="107"/>
      <c r="AFU78" s="107"/>
      <c r="AFV78" s="107"/>
      <c r="AFW78" s="107"/>
      <c r="AFX78" s="107"/>
      <c r="AFY78" s="107"/>
      <c r="AFZ78" s="107"/>
      <c r="AGA78" s="107"/>
      <c r="AGB78" s="107"/>
      <c r="AGC78" s="107"/>
      <c r="AGD78" s="107"/>
      <c r="AGE78" s="107"/>
      <c r="AGF78" s="107"/>
      <c r="AGG78" s="107"/>
      <c r="AGH78" s="107"/>
      <c r="AGI78" s="107"/>
      <c r="AGJ78" s="107"/>
      <c r="AGK78" s="107"/>
      <c r="AGL78" s="107"/>
      <c r="AGM78" s="107"/>
      <c r="AGN78" s="107"/>
      <c r="AGO78" s="107"/>
      <c r="AGP78" s="107"/>
      <c r="AGQ78" s="107"/>
      <c r="AGR78" s="107"/>
      <c r="AGS78" s="107"/>
      <c r="AGT78" s="107"/>
      <c r="AGU78" s="107"/>
      <c r="AGV78" s="107"/>
      <c r="AGW78" s="107"/>
      <c r="AGX78" s="107"/>
      <c r="AGY78" s="107"/>
      <c r="AGZ78" s="107"/>
      <c r="AHA78" s="107"/>
      <c r="AHB78" s="107"/>
      <c r="AHC78" s="107"/>
      <c r="AHD78" s="107"/>
      <c r="AHE78" s="107"/>
      <c r="AHF78" s="107"/>
      <c r="AHG78" s="107"/>
      <c r="AHH78" s="107"/>
      <c r="AHI78" s="107"/>
      <c r="AHJ78" s="107"/>
      <c r="AHK78" s="107"/>
      <c r="AHL78" s="107"/>
      <c r="AHM78" s="107"/>
      <c r="AHN78" s="107"/>
      <c r="AHO78" s="107"/>
      <c r="AHP78" s="107"/>
      <c r="AHQ78" s="107"/>
      <c r="AHR78" s="107"/>
      <c r="AHS78" s="107"/>
      <c r="AHT78" s="107"/>
      <c r="AHU78" s="107"/>
      <c r="AHV78" s="107"/>
      <c r="AHW78" s="107"/>
      <c r="AHX78" s="107"/>
      <c r="AHY78" s="107"/>
      <c r="AHZ78" s="107"/>
      <c r="AIA78" s="107"/>
      <c r="AIB78" s="107"/>
      <c r="AIC78" s="107"/>
      <c r="AID78" s="107"/>
      <c r="AIE78" s="107"/>
      <c r="AIF78" s="107"/>
      <c r="AIG78" s="107"/>
      <c r="AIH78" s="107"/>
      <c r="AII78" s="107"/>
      <c r="AIJ78" s="107"/>
      <c r="AIK78" s="107"/>
      <c r="AIL78" s="107"/>
      <c r="AIM78" s="107"/>
      <c r="AIN78" s="107"/>
      <c r="AIO78" s="107"/>
      <c r="AIP78" s="107"/>
      <c r="AIQ78" s="107"/>
      <c r="AIR78" s="107"/>
      <c r="AIS78" s="107"/>
      <c r="AIT78" s="107"/>
      <c r="AIU78" s="107"/>
      <c r="AIV78" s="107"/>
      <c r="AIW78" s="107"/>
      <c r="AIX78" s="107"/>
      <c r="AIY78" s="107"/>
      <c r="AIZ78" s="107"/>
      <c r="AJA78" s="107"/>
      <c r="AJB78" s="107"/>
      <c r="AJC78" s="107"/>
      <c r="AJD78" s="107"/>
      <c r="AJE78" s="107"/>
      <c r="AJF78" s="107"/>
      <c r="AJG78" s="107"/>
      <c r="AJH78" s="107"/>
      <c r="AJI78" s="107"/>
      <c r="AJJ78" s="107"/>
      <c r="AJK78" s="107"/>
      <c r="AJL78" s="107"/>
      <c r="AJM78" s="107"/>
      <c r="AJN78" s="107"/>
      <c r="AJO78" s="107"/>
      <c r="AJP78" s="107"/>
      <c r="AJQ78" s="107"/>
      <c r="AJR78" s="107"/>
      <c r="AJS78" s="107"/>
      <c r="AJT78" s="107"/>
      <c r="AJU78" s="107"/>
      <c r="AJV78" s="107"/>
      <c r="AJW78" s="107"/>
      <c r="AJX78" s="107"/>
      <c r="AJY78" s="107"/>
      <c r="AJZ78" s="107"/>
      <c r="AKA78" s="107"/>
      <c r="AKB78" s="107"/>
      <c r="AKC78" s="107"/>
      <c r="AKD78" s="107"/>
      <c r="AKE78" s="107"/>
      <c r="AKF78" s="107"/>
      <c r="AKG78" s="107"/>
      <c r="AKH78" s="107"/>
      <c r="AKI78" s="107"/>
      <c r="AKJ78" s="107"/>
      <c r="AKK78" s="107"/>
      <c r="AKL78" s="107"/>
      <c r="AKM78" s="107"/>
      <c r="AKN78" s="107"/>
      <c r="AKO78" s="107"/>
      <c r="AKP78" s="107"/>
      <c r="AKQ78" s="107"/>
      <c r="AKR78" s="107"/>
      <c r="AKS78" s="107"/>
      <c r="AKT78" s="107"/>
      <c r="AKU78" s="107"/>
      <c r="AKV78" s="107"/>
      <c r="AKW78" s="107"/>
      <c r="AKX78" s="107"/>
      <c r="AKY78" s="107"/>
      <c r="AKZ78" s="107"/>
      <c r="ALA78" s="107"/>
      <c r="ALB78" s="107"/>
      <c r="ALC78" s="107"/>
      <c r="ALD78" s="107"/>
      <c r="ALE78" s="107"/>
      <c r="ALF78" s="107"/>
      <c r="ALG78" s="107"/>
      <c r="ALH78" s="107"/>
      <c r="ALI78" s="107"/>
      <c r="ALJ78" s="107"/>
      <c r="ALK78" s="107"/>
      <c r="ALL78" s="107"/>
      <c r="ALM78" s="107"/>
      <c r="ALN78" s="107"/>
      <c r="ALO78" s="107"/>
      <c r="ALP78" s="107"/>
      <c r="ALQ78" s="107"/>
      <c r="ALR78" s="107"/>
      <c r="ALS78" s="107"/>
      <c r="ALT78" s="107"/>
      <c r="ALU78" s="107"/>
      <c r="ALV78" s="107"/>
      <c r="ALW78" s="107"/>
      <c r="ALX78" s="107"/>
      <c r="ALY78" s="107"/>
      <c r="ALZ78" s="107"/>
      <c r="AMA78" s="107"/>
      <c r="AMB78" s="107"/>
      <c r="AMC78" s="107"/>
      <c r="AMD78" s="107"/>
      <c r="AME78" s="107"/>
      <c r="AMF78" s="107"/>
      <c r="AMG78" s="107"/>
      <c r="AMH78" s="107"/>
      <c r="AMI78" s="107"/>
      <c r="AMJ78" s="107"/>
      <c r="AMK78" s="107"/>
      <c r="AML78" s="107"/>
      <c r="AMM78" s="107"/>
      <c r="AMN78" s="107"/>
      <c r="AMO78" s="107"/>
      <c r="AMP78" s="107"/>
      <c r="AMQ78" s="107"/>
      <c r="AMR78" s="107"/>
      <c r="AMS78" s="107"/>
      <c r="AMT78" s="107"/>
      <c r="AMU78" s="107"/>
      <c r="AMV78" s="107"/>
      <c r="AMW78" s="107"/>
      <c r="AMX78" s="107"/>
      <c r="AMY78" s="107"/>
      <c r="AMZ78" s="107"/>
      <c r="ANA78" s="107"/>
      <c r="ANB78" s="107"/>
      <c r="ANC78" s="107"/>
      <c r="AND78" s="107"/>
      <c r="ANE78" s="107"/>
      <c r="ANF78" s="107"/>
      <c r="ANG78" s="107"/>
      <c r="ANH78" s="107"/>
      <c r="ANI78" s="107"/>
      <c r="ANJ78" s="107"/>
      <c r="ANK78" s="107"/>
      <c r="ANL78" s="107"/>
      <c r="ANM78" s="107"/>
      <c r="ANN78" s="107"/>
      <c r="ANO78" s="107"/>
      <c r="ANP78" s="107"/>
      <c r="ANQ78" s="107"/>
      <c r="ANR78" s="107"/>
      <c r="ANS78" s="107"/>
      <c r="ANT78" s="107"/>
      <c r="ANU78" s="107"/>
      <c r="ANV78" s="107"/>
      <c r="ANW78" s="107"/>
      <c r="ANX78" s="107"/>
      <c r="ANY78" s="107"/>
      <c r="ANZ78" s="107"/>
      <c r="AOA78" s="107"/>
      <c r="AOB78" s="107"/>
      <c r="AOC78" s="107"/>
      <c r="AOD78" s="107"/>
      <c r="AOE78" s="107"/>
      <c r="AOF78" s="107"/>
      <c r="AOG78" s="107"/>
      <c r="AOH78" s="107"/>
      <c r="AOI78" s="107"/>
      <c r="AOJ78" s="107"/>
      <c r="AOK78" s="107"/>
      <c r="AOL78" s="107"/>
      <c r="AOM78" s="107"/>
      <c r="AON78" s="107"/>
      <c r="AOO78" s="107"/>
      <c r="AOP78" s="107"/>
      <c r="AOQ78" s="107"/>
      <c r="AOR78" s="107"/>
      <c r="AOS78" s="107"/>
      <c r="AOT78" s="107"/>
      <c r="AOU78" s="107"/>
      <c r="AOV78" s="107"/>
      <c r="AOW78" s="107"/>
      <c r="AOX78" s="107"/>
      <c r="AOY78" s="107"/>
      <c r="AOZ78" s="107"/>
      <c r="APA78" s="107"/>
      <c r="APB78" s="107"/>
      <c r="APC78" s="107"/>
      <c r="APD78" s="107"/>
      <c r="APE78" s="107"/>
      <c r="APF78" s="107"/>
      <c r="APG78" s="107"/>
      <c r="APH78" s="107"/>
      <c r="API78" s="107"/>
      <c r="APJ78" s="107"/>
      <c r="APK78" s="107"/>
      <c r="APL78" s="107"/>
      <c r="APM78" s="107"/>
      <c r="APN78" s="107"/>
      <c r="APO78" s="107"/>
      <c r="APP78" s="107"/>
      <c r="APQ78" s="107"/>
      <c r="APR78" s="107"/>
      <c r="APS78" s="107"/>
      <c r="APT78" s="107"/>
      <c r="APU78" s="107"/>
      <c r="APV78" s="107"/>
      <c r="APW78" s="107"/>
      <c r="APX78" s="107"/>
      <c r="APY78" s="107"/>
      <c r="APZ78" s="107"/>
      <c r="AQA78" s="107"/>
      <c r="AQB78" s="107"/>
      <c r="AQC78" s="107"/>
      <c r="AQD78" s="107"/>
      <c r="AQE78" s="107"/>
      <c r="AQF78" s="107"/>
      <c r="AQG78" s="107"/>
      <c r="AQH78" s="107"/>
      <c r="AQI78" s="107"/>
      <c r="AQJ78" s="107"/>
      <c r="AQK78" s="107"/>
      <c r="AQL78" s="107"/>
      <c r="AQM78" s="107"/>
      <c r="AQN78" s="107"/>
      <c r="AQO78" s="107"/>
      <c r="AQP78" s="107"/>
      <c r="AQQ78" s="107"/>
      <c r="AQR78" s="107"/>
      <c r="AQS78" s="107"/>
      <c r="AQT78" s="107"/>
      <c r="AQU78" s="107"/>
      <c r="AQV78" s="107"/>
      <c r="AQW78" s="107"/>
      <c r="AQX78" s="107"/>
      <c r="AQY78" s="107"/>
      <c r="AQZ78" s="107"/>
      <c r="ARA78" s="107"/>
      <c r="ARB78" s="107"/>
      <c r="ARC78" s="107"/>
      <c r="ARD78" s="107"/>
      <c r="ARE78" s="107"/>
      <c r="ARF78" s="107"/>
      <c r="ARG78" s="107"/>
      <c r="ARH78" s="107"/>
      <c r="ARI78" s="107"/>
      <c r="ARJ78" s="107"/>
      <c r="ARK78" s="107"/>
      <c r="ARL78" s="107"/>
      <c r="ARM78" s="107"/>
      <c r="ARN78" s="107"/>
      <c r="ARO78" s="107"/>
      <c r="ARP78" s="107"/>
      <c r="ARQ78" s="107"/>
      <c r="ARR78" s="107"/>
      <c r="ARS78" s="107"/>
      <c r="ART78" s="107"/>
      <c r="ARU78" s="107"/>
      <c r="ARV78" s="107"/>
      <c r="ARW78" s="107"/>
      <c r="ARX78" s="107"/>
      <c r="ARY78" s="107"/>
      <c r="ARZ78" s="107"/>
      <c r="ASA78" s="107"/>
      <c r="ASB78" s="107"/>
      <c r="ASC78" s="107"/>
      <c r="ASD78" s="107"/>
      <c r="ASE78" s="107"/>
      <c r="ASF78" s="107"/>
      <c r="ASG78" s="107"/>
      <c r="ASH78" s="107"/>
      <c r="ASI78" s="107"/>
      <c r="ASJ78" s="107"/>
      <c r="ASK78" s="107"/>
      <c r="ASL78" s="107"/>
      <c r="ASM78" s="107"/>
      <c r="ASN78" s="107"/>
      <c r="ASO78" s="107"/>
      <c r="ASP78" s="107"/>
      <c r="ASQ78" s="107"/>
      <c r="ASR78" s="107"/>
      <c r="ASS78" s="107"/>
      <c r="AST78" s="107"/>
      <c r="ASU78" s="107"/>
      <c r="ASV78" s="107"/>
      <c r="ASW78" s="107"/>
      <c r="ASX78" s="107"/>
      <c r="ASY78" s="107"/>
      <c r="ASZ78" s="107"/>
      <c r="ATA78" s="107"/>
      <c r="ATB78" s="107"/>
      <c r="ATC78" s="107"/>
      <c r="ATD78" s="107"/>
      <c r="ATE78" s="107"/>
      <c r="ATF78" s="107"/>
      <c r="ATG78" s="107"/>
      <c r="ATH78" s="107"/>
      <c r="ATI78" s="107"/>
      <c r="ATJ78" s="107"/>
      <c r="ATK78" s="107"/>
      <c r="ATL78" s="107"/>
      <c r="ATM78" s="107"/>
      <c r="ATN78" s="107"/>
      <c r="ATO78" s="107"/>
      <c r="ATP78" s="107"/>
      <c r="ATQ78" s="107"/>
      <c r="ATR78" s="107"/>
      <c r="ATS78" s="107"/>
      <c r="ATT78" s="107"/>
      <c r="ATU78" s="107"/>
      <c r="ATV78" s="107"/>
      <c r="ATW78" s="107"/>
      <c r="ATX78" s="107"/>
      <c r="ATY78" s="107"/>
      <c r="ATZ78" s="107"/>
      <c r="AUA78" s="107"/>
      <c r="AUB78" s="107"/>
      <c r="AUC78" s="107"/>
      <c r="AUD78" s="107"/>
      <c r="AUE78" s="107"/>
      <c r="AUF78" s="107"/>
      <c r="AUG78" s="107"/>
      <c r="AUH78" s="107"/>
      <c r="AUI78" s="107"/>
      <c r="AUJ78" s="107"/>
      <c r="AUK78" s="107"/>
      <c r="AUL78" s="107"/>
      <c r="AUM78" s="107"/>
      <c r="AUN78" s="107"/>
      <c r="AUO78" s="107"/>
      <c r="AUP78" s="107"/>
      <c r="AUQ78" s="107"/>
      <c r="AUR78" s="107"/>
      <c r="AUS78" s="107"/>
      <c r="AUT78" s="107"/>
      <c r="AUU78" s="107"/>
      <c r="AUV78" s="107"/>
      <c r="AUW78" s="107"/>
      <c r="AUX78" s="107"/>
      <c r="AUY78" s="107"/>
      <c r="AUZ78" s="107"/>
      <c r="AVA78" s="107"/>
      <c r="AVB78" s="107"/>
      <c r="AVC78" s="107"/>
      <c r="AVD78" s="107"/>
      <c r="AVE78" s="107"/>
      <c r="AVF78" s="107"/>
      <c r="AVG78" s="107"/>
      <c r="AVH78" s="107"/>
      <c r="AVI78" s="107"/>
      <c r="AVJ78" s="107"/>
      <c r="AVK78" s="107"/>
      <c r="AVL78" s="107"/>
      <c r="AVM78" s="107"/>
      <c r="AVN78" s="107"/>
      <c r="AVO78" s="107"/>
      <c r="AVP78" s="107"/>
      <c r="AVQ78" s="107"/>
      <c r="AVR78" s="107"/>
      <c r="AVS78" s="107"/>
      <c r="AVT78" s="107"/>
      <c r="AVU78" s="107"/>
      <c r="AVV78" s="107"/>
      <c r="AVW78" s="107"/>
      <c r="AVX78" s="107"/>
      <c r="AVY78" s="107"/>
      <c r="AVZ78" s="107"/>
      <c r="AWA78" s="107"/>
      <c r="AWB78" s="107"/>
      <c r="AWC78" s="107"/>
      <c r="AWD78" s="107"/>
      <c r="AWE78" s="107"/>
      <c r="AWF78" s="107"/>
      <c r="AWG78" s="107"/>
      <c r="AWH78" s="107"/>
      <c r="AWI78" s="107"/>
      <c r="AWJ78" s="107"/>
      <c r="AWK78" s="107"/>
      <c r="AWL78" s="107"/>
      <c r="AWM78" s="107"/>
      <c r="AWN78" s="107"/>
      <c r="AWO78" s="107"/>
      <c r="AWP78" s="107"/>
      <c r="AWQ78" s="107"/>
      <c r="AWR78" s="107"/>
      <c r="AWS78" s="107"/>
      <c r="AWT78" s="107"/>
      <c r="AWU78" s="107"/>
      <c r="AWV78" s="107"/>
      <c r="AWW78" s="107"/>
      <c r="AWX78" s="107"/>
      <c r="AWY78" s="107"/>
      <c r="AWZ78" s="107"/>
      <c r="AXA78" s="107"/>
      <c r="AXB78" s="107"/>
      <c r="AXC78" s="107"/>
      <c r="AXD78" s="107"/>
      <c r="AXE78" s="107"/>
      <c r="AXF78" s="107"/>
      <c r="AXG78" s="107"/>
      <c r="AXH78" s="107"/>
      <c r="AXI78" s="107"/>
      <c r="AXJ78" s="107"/>
      <c r="AXK78" s="107"/>
      <c r="AXL78" s="107"/>
      <c r="AXM78" s="107"/>
      <c r="AXN78" s="107"/>
      <c r="AXO78" s="107"/>
      <c r="AXP78" s="107"/>
      <c r="AXQ78" s="107"/>
      <c r="AXR78" s="107"/>
      <c r="AXS78" s="107"/>
      <c r="AXT78" s="107"/>
      <c r="AXU78" s="107"/>
      <c r="AXV78" s="107"/>
      <c r="AXW78" s="107"/>
      <c r="AXX78" s="107"/>
      <c r="AXY78" s="107"/>
      <c r="AXZ78" s="107"/>
      <c r="AYA78" s="107"/>
      <c r="AYB78" s="107"/>
      <c r="AYC78" s="107"/>
      <c r="AYD78" s="107"/>
      <c r="AYE78" s="107"/>
      <c r="AYF78" s="107"/>
      <c r="AYG78" s="107"/>
      <c r="AYH78" s="107"/>
      <c r="AYI78" s="107"/>
      <c r="AYJ78" s="107"/>
      <c r="AYK78" s="107"/>
      <c r="AYL78" s="107"/>
      <c r="AYM78" s="107"/>
      <c r="AYN78" s="107"/>
      <c r="AYO78" s="107"/>
      <c r="AYP78" s="107"/>
      <c r="AYQ78" s="107"/>
      <c r="AYR78" s="107"/>
      <c r="AYS78" s="107"/>
      <c r="AYT78" s="107"/>
      <c r="AYU78" s="107"/>
      <c r="AYV78" s="107"/>
      <c r="AYW78" s="107"/>
      <c r="AYX78" s="107"/>
      <c r="AYY78" s="107"/>
      <c r="AYZ78" s="107"/>
      <c r="AZA78" s="107"/>
      <c r="AZB78" s="107"/>
      <c r="AZC78" s="107"/>
      <c r="AZD78" s="107"/>
      <c r="AZE78" s="107"/>
      <c r="AZF78" s="107"/>
      <c r="AZG78" s="107"/>
      <c r="AZH78" s="107"/>
      <c r="AZI78" s="107"/>
      <c r="AZJ78" s="107"/>
      <c r="AZK78" s="107"/>
      <c r="AZL78" s="107"/>
      <c r="AZM78" s="107"/>
      <c r="AZN78" s="107"/>
      <c r="AZO78" s="107"/>
      <c r="AZP78" s="107"/>
      <c r="AZQ78" s="107"/>
      <c r="AZR78" s="107"/>
      <c r="AZS78" s="107"/>
      <c r="AZT78" s="107"/>
      <c r="AZU78" s="107"/>
      <c r="AZV78" s="107"/>
      <c r="AZW78" s="107"/>
      <c r="AZX78" s="107"/>
      <c r="AZY78" s="107"/>
      <c r="AZZ78" s="107"/>
      <c r="BAA78" s="107"/>
      <c r="BAB78" s="107"/>
      <c r="BAC78" s="107"/>
      <c r="BAD78" s="107"/>
      <c r="BAE78" s="107"/>
      <c r="BAF78" s="107"/>
      <c r="BAG78" s="107"/>
      <c r="BAH78" s="107"/>
      <c r="BAI78" s="107"/>
      <c r="BAJ78" s="107"/>
      <c r="BAK78" s="107"/>
      <c r="BAL78" s="107"/>
      <c r="BAM78" s="107"/>
      <c r="BAN78" s="107"/>
      <c r="BAO78" s="107"/>
      <c r="BAP78" s="107"/>
      <c r="BAQ78" s="107"/>
      <c r="BAR78" s="107"/>
      <c r="BAS78" s="107"/>
      <c r="BAT78" s="107"/>
      <c r="BAU78" s="107"/>
      <c r="BAV78" s="107"/>
      <c r="BAW78" s="107"/>
      <c r="BAX78" s="107"/>
      <c r="BAY78" s="107"/>
      <c r="BAZ78" s="107"/>
      <c r="BBA78" s="107"/>
      <c r="BBB78" s="107"/>
      <c r="BBC78" s="107"/>
      <c r="BBD78" s="107"/>
      <c r="BBE78" s="107"/>
      <c r="BBF78" s="107"/>
      <c r="BBG78" s="107"/>
      <c r="BBH78" s="107"/>
      <c r="BBI78" s="107"/>
      <c r="BBJ78" s="107"/>
      <c r="BBK78" s="107"/>
      <c r="BBL78" s="107"/>
      <c r="BBM78" s="107"/>
      <c r="BBN78" s="107"/>
      <c r="BBO78" s="107"/>
      <c r="BBP78" s="107"/>
      <c r="BBQ78" s="107"/>
      <c r="BBR78" s="107"/>
      <c r="BBS78" s="107"/>
      <c r="BBT78" s="107"/>
      <c r="BBU78" s="107"/>
      <c r="BBV78" s="107"/>
      <c r="BBW78" s="107"/>
      <c r="BBX78" s="107"/>
      <c r="BBY78" s="107"/>
      <c r="BBZ78" s="107"/>
      <c r="BCA78" s="107"/>
      <c r="BCB78" s="107"/>
      <c r="BCC78" s="107"/>
      <c r="BCD78" s="107"/>
      <c r="BCE78" s="107"/>
      <c r="BCF78" s="107"/>
      <c r="BCG78" s="107"/>
      <c r="BCH78" s="107"/>
      <c r="BCI78" s="107"/>
      <c r="BCJ78" s="107"/>
      <c r="BCK78" s="107"/>
      <c r="BCL78" s="107"/>
      <c r="BCM78" s="107"/>
      <c r="BCN78" s="107"/>
      <c r="BCO78" s="107"/>
      <c r="BCP78" s="107"/>
      <c r="BCQ78" s="107"/>
      <c r="BCR78" s="107"/>
      <c r="BCS78" s="107"/>
      <c r="BCT78" s="107"/>
      <c r="BCU78" s="107"/>
      <c r="BCV78" s="107"/>
      <c r="BCW78" s="107"/>
      <c r="BCX78" s="107"/>
      <c r="BCY78" s="107"/>
      <c r="BCZ78" s="107"/>
      <c r="BDA78" s="107"/>
      <c r="BDB78" s="107"/>
      <c r="BDC78" s="107"/>
      <c r="BDD78" s="107"/>
      <c r="BDE78" s="107"/>
      <c r="BDF78" s="107"/>
      <c r="BDG78" s="107"/>
      <c r="BDH78" s="107"/>
      <c r="BDI78" s="107"/>
      <c r="BDJ78" s="107"/>
      <c r="BDK78" s="107"/>
      <c r="BDL78" s="107"/>
      <c r="BDM78" s="107"/>
      <c r="BDN78" s="107"/>
      <c r="BDO78" s="107"/>
      <c r="BDP78" s="107"/>
      <c r="BDQ78" s="107"/>
      <c r="BDR78" s="107"/>
      <c r="BDS78" s="107"/>
      <c r="BDT78" s="107"/>
      <c r="BDU78" s="107"/>
      <c r="BDV78" s="107"/>
      <c r="BDW78" s="107"/>
      <c r="BDX78" s="107"/>
      <c r="BDY78" s="107"/>
      <c r="BDZ78" s="107"/>
      <c r="BEA78" s="107"/>
      <c r="BEB78" s="107"/>
      <c r="BEC78" s="107"/>
      <c r="BED78" s="107"/>
      <c r="BEE78" s="107"/>
      <c r="BEF78" s="107"/>
      <c r="BEG78" s="107"/>
      <c r="BEH78" s="107"/>
      <c r="BEI78" s="107"/>
      <c r="BEJ78" s="107"/>
      <c r="BEK78" s="107"/>
      <c r="BEL78" s="107"/>
      <c r="BEM78" s="107"/>
      <c r="BEN78" s="107"/>
      <c r="BEO78" s="107"/>
      <c r="BEP78" s="107"/>
      <c r="BEQ78" s="107"/>
      <c r="BER78" s="107"/>
      <c r="BES78" s="107"/>
      <c r="BET78" s="107"/>
      <c r="BEU78" s="107"/>
      <c r="BEV78" s="107"/>
      <c r="BEW78" s="107"/>
      <c r="BEX78" s="107"/>
      <c r="BEY78" s="107"/>
      <c r="BEZ78" s="107"/>
      <c r="BFA78" s="107"/>
      <c r="BFB78" s="107"/>
      <c r="BFC78" s="107"/>
      <c r="BFD78" s="107"/>
      <c r="BFE78" s="107"/>
      <c r="BFF78" s="107"/>
      <c r="BFG78" s="107"/>
      <c r="BFH78" s="107"/>
      <c r="BFI78" s="107"/>
      <c r="BFJ78" s="107"/>
      <c r="BFK78" s="107"/>
      <c r="BFL78" s="107"/>
      <c r="BFM78" s="107"/>
      <c r="BFN78" s="107"/>
      <c r="BFO78" s="107"/>
      <c r="BFP78" s="107"/>
      <c r="BFQ78" s="107"/>
      <c r="BFR78" s="107"/>
      <c r="BFS78" s="107"/>
      <c r="BFT78" s="107"/>
      <c r="BFU78" s="107"/>
      <c r="BFV78" s="107"/>
      <c r="BFW78" s="107"/>
      <c r="BFX78" s="107"/>
      <c r="BFY78" s="107"/>
      <c r="BFZ78" s="107"/>
      <c r="BGA78" s="107"/>
      <c r="BGB78" s="107"/>
      <c r="BGC78" s="107"/>
      <c r="BGD78" s="107"/>
      <c r="BGE78" s="107"/>
      <c r="BGF78" s="107"/>
      <c r="BGG78" s="107"/>
      <c r="BGH78" s="107"/>
      <c r="BGI78" s="107"/>
      <c r="BGJ78" s="107"/>
      <c r="BGK78" s="107"/>
      <c r="BGL78" s="107"/>
      <c r="BGM78" s="107"/>
      <c r="BGN78" s="107"/>
      <c r="BGO78" s="107"/>
      <c r="BGP78" s="107"/>
      <c r="BGQ78" s="107"/>
      <c r="BGR78" s="107"/>
      <c r="BGS78" s="107"/>
      <c r="BGT78" s="107"/>
      <c r="BGU78" s="107"/>
      <c r="BGV78" s="107"/>
      <c r="BGW78" s="107"/>
      <c r="BGX78" s="107"/>
      <c r="BGY78" s="107"/>
      <c r="BGZ78" s="107"/>
      <c r="BHA78" s="107"/>
      <c r="BHB78" s="107"/>
      <c r="BHC78" s="107"/>
      <c r="BHD78" s="107"/>
      <c r="BHE78" s="107"/>
      <c r="BHF78" s="107"/>
      <c r="BHG78" s="107"/>
      <c r="BHH78" s="107"/>
      <c r="BHI78" s="107"/>
      <c r="BHJ78" s="107"/>
      <c r="BHK78" s="107"/>
      <c r="BHL78" s="107"/>
      <c r="BHM78" s="107"/>
      <c r="BHN78" s="107"/>
      <c r="BHO78" s="107"/>
      <c r="BHP78" s="107"/>
      <c r="BHQ78" s="107"/>
      <c r="BHR78" s="107"/>
      <c r="BHS78" s="107"/>
      <c r="BHT78" s="107"/>
      <c r="BHU78" s="107"/>
      <c r="BHV78" s="107"/>
      <c r="BHW78" s="107"/>
      <c r="BHX78" s="107"/>
      <c r="BHY78" s="107"/>
      <c r="BHZ78" s="107"/>
      <c r="BIA78" s="107"/>
      <c r="BIB78" s="107"/>
      <c r="BIC78" s="107"/>
      <c r="BID78" s="107"/>
      <c r="BIE78" s="107"/>
      <c r="BIF78" s="107"/>
      <c r="BIG78" s="107"/>
      <c r="BIH78" s="107"/>
    </row>
    <row r="79" spans="1:1594" s="110" customFormat="1" ht="15" x14ac:dyDescent="0.25">
      <c r="A79" s="135" t="s">
        <v>400</v>
      </c>
      <c r="B79" s="135"/>
      <c r="C79" s="135"/>
      <c r="D79" s="135"/>
      <c r="E79" s="135"/>
      <c r="F79" s="135"/>
      <c r="G79" s="135"/>
      <c r="H79" s="135"/>
      <c r="I79" s="135"/>
      <c r="J79" s="135"/>
      <c r="K79" s="135"/>
      <c r="L79" s="135"/>
      <c r="M79" s="68"/>
      <c r="N79" s="68"/>
      <c r="O79" s="68"/>
      <c r="P79" s="68"/>
      <c r="Q79" s="68"/>
      <c r="R79" s="68"/>
      <c r="S79" s="68"/>
      <c r="T79" s="68"/>
      <c r="U79" s="68"/>
      <c r="V79" s="68"/>
      <c r="W79" s="56"/>
      <c r="X79" s="68"/>
      <c r="Y79" s="68"/>
      <c r="Z79" s="68"/>
      <c r="AA79" s="68"/>
      <c r="AB79" s="68"/>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c r="CQ79" s="107"/>
      <c r="CR79" s="107"/>
      <c r="CS79" s="107"/>
      <c r="CT79" s="107"/>
      <c r="CU79" s="107"/>
      <c r="CV79" s="107"/>
      <c r="CW79" s="107"/>
      <c r="CX79" s="107"/>
      <c r="CY79" s="107"/>
      <c r="CZ79" s="107"/>
      <c r="DA79" s="107"/>
      <c r="DB79" s="107"/>
      <c r="DC79" s="107"/>
      <c r="DD79" s="107"/>
      <c r="DE79" s="107"/>
      <c r="DF79" s="107"/>
      <c r="DG79" s="107"/>
      <c r="DH79" s="107"/>
      <c r="DI79" s="107"/>
      <c r="DJ79" s="107"/>
      <c r="DK79" s="107"/>
      <c r="DL79" s="107"/>
      <c r="DM79" s="107"/>
      <c r="DN79" s="107"/>
      <c r="DO79" s="107"/>
      <c r="DP79" s="107"/>
      <c r="DQ79" s="107"/>
      <c r="DR79" s="107"/>
      <c r="DS79" s="107"/>
      <c r="DT79" s="107"/>
      <c r="DU79" s="107"/>
      <c r="DV79" s="107"/>
      <c r="DW79" s="107"/>
      <c r="DX79" s="107"/>
      <c r="DY79" s="107"/>
      <c r="DZ79" s="107"/>
      <c r="EA79" s="107"/>
      <c r="EB79" s="107"/>
      <c r="EC79" s="107"/>
      <c r="ED79" s="107"/>
      <c r="EE79" s="107"/>
      <c r="EF79" s="107"/>
      <c r="EG79" s="107"/>
      <c r="EH79" s="107"/>
      <c r="EI79" s="107"/>
      <c r="EJ79" s="107"/>
      <c r="EK79" s="107"/>
      <c r="EL79" s="107"/>
      <c r="EM79" s="107"/>
      <c r="EN79" s="107"/>
      <c r="EO79" s="107"/>
      <c r="EP79" s="107"/>
      <c r="EQ79" s="107"/>
      <c r="ER79" s="107"/>
      <c r="ES79" s="107"/>
      <c r="ET79" s="107"/>
      <c r="EU79" s="107"/>
      <c r="EV79" s="107"/>
      <c r="EW79" s="107"/>
      <c r="EX79" s="107"/>
      <c r="EY79" s="107"/>
      <c r="EZ79" s="107"/>
      <c r="FA79" s="107"/>
      <c r="FB79" s="107"/>
      <c r="FC79" s="107"/>
      <c r="FD79" s="107"/>
      <c r="FE79" s="107"/>
      <c r="FF79" s="107"/>
      <c r="FG79" s="107"/>
      <c r="FH79" s="107"/>
      <c r="FI79" s="107"/>
      <c r="FJ79" s="107"/>
      <c r="FK79" s="107"/>
      <c r="FL79" s="107"/>
      <c r="FM79" s="107"/>
      <c r="FN79" s="107"/>
      <c r="FO79" s="107"/>
      <c r="FP79" s="107"/>
      <c r="FQ79" s="107"/>
      <c r="FR79" s="107"/>
      <c r="FS79" s="107"/>
      <c r="FT79" s="107"/>
      <c r="FU79" s="107"/>
      <c r="FV79" s="107"/>
      <c r="FW79" s="107"/>
      <c r="FX79" s="107"/>
      <c r="FY79" s="107"/>
      <c r="FZ79" s="107"/>
      <c r="GA79" s="107"/>
      <c r="GB79" s="107"/>
      <c r="GC79" s="107"/>
      <c r="GD79" s="107"/>
      <c r="GE79" s="107"/>
      <c r="GF79" s="107"/>
      <c r="GG79" s="107"/>
      <c r="GH79" s="107"/>
      <c r="GI79" s="107"/>
      <c r="GJ79" s="107"/>
      <c r="GK79" s="107"/>
      <c r="GL79" s="107"/>
      <c r="GM79" s="107"/>
      <c r="GN79" s="107"/>
      <c r="GO79" s="107"/>
      <c r="GP79" s="107"/>
      <c r="GQ79" s="107"/>
      <c r="GR79" s="107"/>
      <c r="GS79" s="107"/>
      <c r="GT79" s="107"/>
      <c r="GU79" s="107"/>
      <c r="GV79" s="107"/>
      <c r="GW79" s="107"/>
      <c r="GX79" s="107"/>
      <c r="GY79" s="107"/>
      <c r="GZ79" s="107"/>
      <c r="HA79" s="107"/>
      <c r="HB79" s="107"/>
      <c r="HC79" s="107"/>
      <c r="HD79" s="107"/>
      <c r="HE79" s="107"/>
      <c r="HF79" s="107"/>
      <c r="HG79" s="107"/>
      <c r="HH79" s="107"/>
      <c r="HI79" s="107"/>
      <c r="HJ79" s="107"/>
      <c r="HK79" s="107"/>
      <c r="HL79" s="107"/>
      <c r="HM79" s="107"/>
      <c r="HN79" s="107"/>
      <c r="HO79" s="107"/>
      <c r="HP79" s="107"/>
      <c r="HQ79" s="107"/>
      <c r="HR79" s="107"/>
      <c r="HS79" s="107"/>
      <c r="HT79" s="107"/>
      <c r="HU79" s="107"/>
      <c r="HV79" s="107"/>
      <c r="HW79" s="107"/>
      <c r="HX79" s="107"/>
      <c r="HY79" s="107"/>
      <c r="HZ79" s="107"/>
      <c r="IA79" s="107"/>
      <c r="IB79" s="107"/>
      <c r="IC79" s="107"/>
      <c r="ID79" s="107"/>
      <c r="IE79" s="107"/>
      <c r="IF79" s="107"/>
      <c r="IG79" s="107"/>
      <c r="IH79" s="107"/>
      <c r="II79" s="107"/>
      <c r="IJ79" s="107"/>
      <c r="IK79" s="107"/>
      <c r="IL79" s="107"/>
      <c r="IM79" s="107"/>
      <c r="IN79" s="107"/>
      <c r="IO79" s="107"/>
      <c r="IP79" s="107"/>
      <c r="IQ79" s="107"/>
      <c r="IR79" s="107"/>
      <c r="IS79" s="107"/>
      <c r="IT79" s="107"/>
      <c r="IU79" s="107"/>
      <c r="IV79" s="107"/>
      <c r="IW79" s="107"/>
      <c r="IX79" s="107"/>
      <c r="IY79" s="107"/>
      <c r="IZ79" s="107"/>
      <c r="JA79" s="107"/>
      <c r="JB79" s="107"/>
      <c r="JC79" s="107"/>
      <c r="JD79" s="107"/>
      <c r="JE79" s="107"/>
      <c r="JF79" s="107"/>
      <c r="JG79" s="107"/>
      <c r="JH79" s="107"/>
      <c r="JI79" s="107"/>
      <c r="JJ79" s="107"/>
      <c r="JK79" s="107"/>
      <c r="JL79" s="107"/>
      <c r="JM79" s="107"/>
      <c r="JN79" s="107"/>
      <c r="JO79" s="107"/>
      <c r="JP79" s="107"/>
      <c r="JQ79" s="107"/>
      <c r="JR79" s="107"/>
      <c r="JS79" s="107"/>
      <c r="JT79" s="107"/>
      <c r="JU79" s="107"/>
      <c r="JV79" s="107"/>
      <c r="JW79" s="107"/>
      <c r="JX79" s="107"/>
      <c r="JY79" s="107"/>
      <c r="JZ79" s="107"/>
      <c r="KA79" s="107"/>
      <c r="KB79" s="107"/>
      <c r="KC79" s="107"/>
      <c r="KD79" s="107"/>
      <c r="KE79" s="107"/>
      <c r="KF79" s="107"/>
      <c r="KG79" s="107"/>
      <c r="KH79" s="107"/>
      <c r="KI79" s="107"/>
      <c r="KJ79" s="107"/>
      <c r="KK79" s="107"/>
      <c r="KL79" s="107"/>
      <c r="KM79" s="107"/>
      <c r="KN79" s="107"/>
      <c r="KO79" s="107"/>
      <c r="KP79" s="107"/>
      <c r="KQ79" s="107"/>
      <c r="KR79" s="107"/>
      <c r="KS79" s="107"/>
      <c r="KT79" s="107"/>
      <c r="KU79" s="107"/>
      <c r="KV79" s="107"/>
      <c r="KW79" s="107"/>
      <c r="KX79" s="107"/>
      <c r="KY79" s="107"/>
      <c r="KZ79" s="107"/>
      <c r="LA79" s="107"/>
      <c r="LB79" s="107"/>
      <c r="LC79" s="107"/>
      <c r="LD79" s="107"/>
      <c r="LE79" s="107"/>
      <c r="LF79" s="107"/>
      <c r="LG79" s="107"/>
      <c r="LH79" s="107"/>
      <c r="LI79" s="107"/>
      <c r="LJ79" s="107"/>
      <c r="LK79" s="107"/>
      <c r="LL79" s="107"/>
      <c r="LM79" s="107"/>
      <c r="LN79" s="107"/>
      <c r="LO79" s="107"/>
      <c r="LP79" s="107"/>
      <c r="LQ79" s="107"/>
      <c r="LR79" s="107"/>
      <c r="LS79" s="107"/>
      <c r="LT79" s="107"/>
      <c r="LU79" s="107"/>
      <c r="LV79" s="107"/>
      <c r="LW79" s="107"/>
      <c r="LX79" s="107"/>
      <c r="LY79" s="107"/>
      <c r="LZ79" s="107"/>
      <c r="MA79" s="107"/>
      <c r="MB79" s="107"/>
      <c r="MC79" s="107"/>
      <c r="MD79" s="107"/>
      <c r="ME79" s="107"/>
      <c r="MF79" s="107"/>
      <c r="MG79" s="107"/>
      <c r="MH79" s="107"/>
      <c r="MI79" s="107"/>
      <c r="MJ79" s="107"/>
      <c r="MK79" s="107"/>
      <c r="ML79" s="107"/>
      <c r="MM79" s="107"/>
      <c r="MN79" s="107"/>
      <c r="MO79" s="107"/>
      <c r="MP79" s="107"/>
      <c r="MQ79" s="107"/>
      <c r="MR79" s="107"/>
      <c r="MS79" s="107"/>
      <c r="MT79" s="107"/>
      <c r="MU79" s="107"/>
      <c r="MV79" s="107"/>
      <c r="MW79" s="107"/>
      <c r="MX79" s="107"/>
      <c r="MY79" s="107"/>
      <c r="MZ79" s="107"/>
      <c r="NA79" s="107"/>
      <c r="NB79" s="107"/>
      <c r="NC79" s="107"/>
      <c r="ND79" s="107"/>
      <c r="NE79" s="107"/>
      <c r="NF79" s="107"/>
      <c r="NG79" s="107"/>
      <c r="NH79" s="107"/>
      <c r="NI79" s="107"/>
      <c r="NJ79" s="107"/>
      <c r="NK79" s="107"/>
      <c r="NL79" s="107"/>
      <c r="NM79" s="107"/>
      <c r="NN79" s="107"/>
      <c r="NO79" s="107"/>
      <c r="NP79" s="107"/>
      <c r="NQ79" s="107"/>
      <c r="NR79" s="107"/>
      <c r="NS79" s="107"/>
      <c r="NT79" s="107"/>
      <c r="NU79" s="107"/>
      <c r="NV79" s="107"/>
      <c r="NW79" s="107"/>
      <c r="NX79" s="107"/>
      <c r="NY79" s="107"/>
      <c r="NZ79" s="107"/>
      <c r="OA79" s="107"/>
      <c r="OB79" s="107"/>
      <c r="OC79" s="107"/>
      <c r="OD79" s="107"/>
      <c r="OE79" s="107"/>
      <c r="OF79" s="107"/>
      <c r="OG79" s="107"/>
      <c r="OH79" s="107"/>
      <c r="OI79" s="107"/>
      <c r="OJ79" s="107"/>
      <c r="OK79" s="107"/>
      <c r="OL79" s="107"/>
      <c r="OM79" s="107"/>
      <c r="ON79" s="107"/>
      <c r="OO79" s="107"/>
      <c r="OP79" s="107"/>
      <c r="OQ79" s="107"/>
      <c r="OR79" s="107"/>
      <c r="OS79" s="107"/>
      <c r="OT79" s="107"/>
      <c r="OU79" s="107"/>
      <c r="OV79" s="107"/>
      <c r="OW79" s="107"/>
      <c r="OX79" s="107"/>
      <c r="OY79" s="107"/>
      <c r="OZ79" s="107"/>
      <c r="PA79" s="107"/>
      <c r="PB79" s="107"/>
      <c r="PC79" s="107"/>
      <c r="PD79" s="107"/>
      <c r="PE79" s="107"/>
      <c r="PF79" s="107"/>
      <c r="PG79" s="107"/>
      <c r="PH79" s="107"/>
      <c r="PI79" s="107"/>
      <c r="PJ79" s="107"/>
      <c r="PK79" s="107"/>
      <c r="PL79" s="107"/>
      <c r="PM79" s="107"/>
      <c r="PN79" s="107"/>
      <c r="PO79" s="107"/>
      <c r="PP79" s="107"/>
      <c r="PQ79" s="107"/>
      <c r="PR79" s="107"/>
      <c r="PS79" s="107"/>
      <c r="PT79" s="107"/>
      <c r="PU79" s="107"/>
      <c r="PV79" s="107"/>
      <c r="PW79" s="107"/>
      <c r="PX79" s="107"/>
      <c r="PY79" s="107"/>
      <c r="PZ79" s="107"/>
      <c r="QA79" s="107"/>
      <c r="QB79" s="107"/>
      <c r="QC79" s="107"/>
      <c r="QD79" s="107"/>
      <c r="QE79" s="107"/>
      <c r="QF79" s="107"/>
      <c r="QG79" s="107"/>
      <c r="QH79" s="107"/>
      <c r="QI79" s="107"/>
      <c r="QJ79" s="107"/>
      <c r="QK79" s="107"/>
      <c r="QL79" s="107"/>
      <c r="QM79" s="107"/>
      <c r="QN79" s="107"/>
      <c r="QO79" s="107"/>
      <c r="QP79" s="107"/>
      <c r="QQ79" s="107"/>
      <c r="QR79" s="107"/>
      <c r="QS79" s="107"/>
      <c r="QT79" s="107"/>
      <c r="QU79" s="107"/>
      <c r="QV79" s="107"/>
      <c r="QW79" s="107"/>
      <c r="QX79" s="107"/>
      <c r="QY79" s="107"/>
      <c r="QZ79" s="107"/>
      <c r="RA79" s="107"/>
      <c r="RB79" s="107"/>
      <c r="RC79" s="107"/>
      <c r="RD79" s="107"/>
      <c r="RE79" s="107"/>
      <c r="RF79" s="107"/>
      <c r="RG79" s="107"/>
      <c r="RH79" s="107"/>
      <c r="RI79" s="107"/>
      <c r="RJ79" s="107"/>
      <c r="RK79" s="107"/>
      <c r="RL79" s="107"/>
      <c r="RM79" s="107"/>
      <c r="RN79" s="107"/>
      <c r="RO79" s="107"/>
      <c r="RP79" s="107"/>
      <c r="RQ79" s="107"/>
      <c r="RR79" s="107"/>
      <c r="RS79" s="107"/>
      <c r="RT79" s="107"/>
      <c r="RU79" s="107"/>
      <c r="RV79" s="107"/>
      <c r="RW79" s="107"/>
      <c r="RX79" s="107"/>
      <c r="RY79" s="107"/>
      <c r="RZ79" s="107"/>
      <c r="SA79" s="107"/>
      <c r="SB79" s="107"/>
      <c r="SC79" s="107"/>
      <c r="SD79" s="107"/>
      <c r="SE79" s="107"/>
      <c r="SF79" s="107"/>
      <c r="SG79" s="107"/>
      <c r="SH79" s="107"/>
      <c r="SI79" s="107"/>
      <c r="SJ79" s="107"/>
      <c r="SK79" s="107"/>
      <c r="SL79" s="107"/>
      <c r="SM79" s="107"/>
      <c r="SN79" s="107"/>
      <c r="SO79" s="107"/>
      <c r="SP79" s="107"/>
      <c r="SQ79" s="107"/>
      <c r="SR79" s="107"/>
      <c r="SS79" s="107"/>
      <c r="ST79" s="107"/>
      <c r="SU79" s="107"/>
      <c r="SV79" s="107"/>
      <c r="SW79" s="107"/>
      <c r="SX79" s="107"/>
      <c r="SY79" s="107"/>
      <c r="SZ79" s="107"/>
      <c r="TA79" s="107"/>
      <c r="TB79" s="107"/>
      <c r="TC79" s="107"/>
      <c r="TD79" s="107"/>
      <c r="TE79" s="107"/>
      <c r="TF79" s="107"/>
      <c r="TG79" s="107"/>
      <c r="TH79" s="107"/>
      <c r="TI79" s="107"/>
      <c r="TJ79" s="107"/>
      <c r="TK79" s="107"/>
      <c r="TL79" s="107"/>
      <c r="TM79" s="107"/>
      <c r="TN79" s="107"/>
      <c r="TO79" s="107"/>
      <c r="TP79" s="107"/>
      <c r="TQ79" s="107"/>
      <c r="TR79" s="107"/>
      <c r="TS79" s="107"/>
      <c r="TT79" s="107"/>
      <c r="TU79" s="107"/>
      <c r="TV79" s="107"/>
      <c r="TW79" s="107"/>
      <c r="TX79" s="107"/>
      <c r="TY79" s="107"/>
      <c r="TZ79" s="107"/>
      <c r="UA79" s="107"/>
      <c r="UB79" s="107"/>
      <c r="UC79" s="107"/>
      <c r="UD79" s="107"/>
      <c r="UE79" s="107"/>
      <c r="UF79" s="107"/>
      <c r="UG79" s="107"/>
      <c r="UH79" s="107"/>
      <c r="UI79" s="107"/>
      <c r="UJ79" s="107"/>
      <c r="UK79" s="107"/>
      <c r="UL79" s="107"/>
      <c r="UM79" s="107"/>
      <c r="UN79" s="107"/>
      <c r="UO79" s="107"/>
      <c r="UP79" s="107"/>
      <c r="UQ79" s="107"/>
      <c r="UR79" s="107"/>
      <c r="US79" s="107"/>
      <c r="UT79" s="107"/>
      <c r="UU79" s="107"/>
      <c r="UV79" s="107"/>
      <c r="UW79" s="107"/>
      <c r="UX79" s="107"/>
      <c r="UY79" s="107"/>
      <c r="UZ79" s="107"/>
      <c r="VA79" s="107"/>
      <c r="VB79" s="107"/>
      <c r="VC79" s="107"/>
      <c r="VD79" s="107"/>
      <c r="VE79" s="107"/>
      <c r="VF79" s="107"/>
      <c r="VG79" s="107"/>
      <c r="VH79" s="107"/>
      <c r="VI79" s="107"/>
      <c r="VJ79" s="107"/>
      <c r="VK79" s="107"/>
      <c r="VL79" s="107"/>
      <c r="VM79" s="107"/>
      <c r="VN79" s="107"/>
      <c r="VO79" s="107"/>
      <c r="VP79" s="107"/>
      <c r="VQ79" s="107"/>
      <c r="VR79" s="107"/>
      <c r="VS79" s="107"/>
      <c r="VT79" s="107"/>
      <c r="VU79" s="107"/>
      <c r="VV79" s="107"/>
      <c r="VW79" s="107"/>
      <c r="VX79" s="107"/>
      <c r="VY79" s="107"/>
      <c r="VZ79" s="107"/>
      <c r="WA79" s="107"/>
      <c r="WB79" s="107"/>
      <c r="WC79" s="107"/>
      <c r="WD79" s="107"/>
      <c r="WE79" s="107"/>
      <c r="WF79" s="107"/>
      <c r="WG79" s="107"/>
      <c r="WH79" s="107"/>
      <c r="WI79" s="107"/>
      <c r="WJ79" s="107"/>
      <c r="WK79" s="107"/>
      <c r="WL79" s="107"/>
      <c r="WM79" s="107"/>
      <c r="WN79" s="107"/>
      <c r="WO79" s="107"/>
      <c r="WP79" s="107"/>
      <c r="WQ79" s="107"/>
      <c r="WR79" s="107"/>
      <c r="WS79" s="107"/>
      <c r="WT79" s="107"/>
      <c r="WU79" s="107"/>
      <c r="WV79" s="107"/>
      <c r="WW79" s="107"/>
      <c r="WX79" s="107"/>
      <c r="WY79" s="107"/>
      <c r="WZ79" s="107"/>
      <c r="XA79" s="107"/>
      <c r="XB79" s="107"/>
      <c r="XC79" s="107"/>
      <c r="XD79" s="107"/>
      <c r="XE79" s="107"/>
      <c r="XF79" s="107"/>
      <c r="XG79" s="107"/>
      <c r="XH79" s="107"/>
      <c r="XI79" s="107"/>
      <c r="XJ79" s="107"/>
      <c r="XK79" s="107"/>
      <c r="XL79" s="107"/>
      <c r="XM79" s="107"/>
      <c r="XN79" s="107"/>
      <c r="XO79" s="107"/>
      <c r="XP79" s="107"/>
      <c r="XQ79" s="107"/>
      <c r="XR79" s="107"/>
      <c r="XS79" s="107"/>
      <c r="XT79" s="107"/>
      <c r="XU79" s="107"/>
      <c r="XV79" s="107"/>
      <c r="XW79" s="107"/>
      <c r="XX79" s="107"/>
      <c r="XY79" s="107"/>
      <c r="XZ79" s="107"/>
      <c r="YA79" s="107"/>
      <c r="YB79" s="107"/>
      <c r="YC79" s="107"/>
      <c r="YD79" s="107"/>
      <c r="YE79" s="107"/>
      <c r="YF79" s="107"/>
      <c r="YG79" s="107"/>
      <c r="YH79" s="107"/>
      <c r="YI79" s="107"/>
      <c r="YJ79" s="107"/>
      <c r="YK79" s="107"/>
      <c r="YL79" s="107"/>
      <c r="YM79" s="107"/>
      <c r="YN79" s="107"/>
      <c r="YO79" s="107"/>
      <c r="YP79" s="107"/>
      <c r="YQ79" s="107"/>
      <c r="YR79" s="107"/>
      <c r="YS79" s="107"/>
      <c r="YT79" s="107"/>
      <c r="YU79" s="107"/>
      <c r="YV79" s="107"/>
      <c r="YW79" s="107"/>
      <c r="YX79" s="107"/>
      <c r="YY79" s="107"/>
      <c r="YZ79" s="107"/>
      <c r="ZA79" s="107"/>
      <c r="ZB79" s="107"/>
      <c r="ZC79" s="107"/>
      <c r="ZD79" s="107"/>
      <c r="ZE79" s="107"/>
      <c r="ZF79" s="107"/>
      <c r="ZG79" s="107"/>
      <c r="ZH79" s="107"/>
      <c r="ZI79" s="107"/>
      <c r="ZJ79" s="107"/>
      <c r="ZK79" s="107"/>
      <c r="ZL79" s="107"/>
      <c r="ZM79" s="107"/>
      <c r="ZN79" s="107"/>
      <c r="ZO79" s="107"/>
      <c r="ZP79" s="107"/>
      <c r="ZQ79" s="107"/>
      <c r="ZR79" s="107"/>
      <c r="ZS79" s="107"/>
      <c r="ZT79" s="107"/>
      <c r="ZU79" s="107"/>
      <c r="ZV79" s="107"/>
      <c r="ZW79" s="107"/>
      <c r="ZX79" s="107"/>
      <c r="ZY79" s="107"/>
      <c r="ZZ79" s="107"/>
      <c r="AAA79" s="107"/>
      <c r="AAB79" s="107"/>
      <c r="AAC79" s="107"/>
      <c r="AAD79" s="107"/>
      <c r="AAE79" s="107"/>
      <c r="AAF79" s="107"/>
      <c r="AAG79" s="107"/>
      <c r="AAH79" s="107"/>
      <c r="AAI79" s="107"/>
      <c r="AAJ79" s="107"/>
      <c r="AAK79" s="107"/>
      <c r="AAL79" s="107"/>
      <c r="AAM79" s="107"/>
      <c r="AAN79" s="107"/>
      <c r="AAO79" s="107"/>
      <c r="AAP79" s="107"/>
      <c r="AAQ79" s="107"/>
      <c r="AAR79" s="107"/>
      <c r="AAS79" s="107"/>
      <c r="AAT79" s="107"/>
      <c r="AAU79" s="107"/>
      <c r="AAV79" s="107"/>
      <c r="AAW79" s="107"/>
      <c r="AAX79" s="107"/>
      <c r="AAY79" s="107"/>
      <c r="AAZ79" s="107"/>
      <c r="ABA79" s="107"/>
      <c r="ABB79" s="107"/>
      <c r="ABC79" s="107"/>
      <c r="ABD79" s="107"/>
      <c r="ABE79" s="107"/>
      <c r="ABF79" s="107"/>
      <c r="ABG79" s="107"/>
      <c r="ABH79" s="107"/>
      <c r="ABI79" s="107"/>
      <c r="ABJ79" s="107"/>
      <c r="ABK79" s="107"/>
      <c r="ABL79" s="107"/>
      <c r="ABM79" s="107"/>
      <c r="ABN79" s="107"/>
      <c r="ABO79" s="107"/>
      <c r="ABP79" s="107"/>
      <c r="ABQ79" s="107"/>
      <c r="ABR79" s="107"/>
      <c r="ABS79" s="107"/>
      <c r="ABT79" s="107"/>
      <c r="ABU79" s="107"/>
      <c r="ABV79" s="107"/>
      <c r="ABW79" s="107"/>
      <c r="ABX79" s="107"/>
      <c r="ABY79" s="107"/>
      <c r="ABZ79" s="107"/>
      <c r="ACA79" s="107"/>
      <c r="ACB79" s="107"/>
      <c r="ACC79" s="107"/>
      <c r="ACD79" s="107"/>
      <c r="ACE79" s="107"/>
      <c r="ACF79" s="107"/>
      <c r="ACG79" s="107"/>
      <c r="ACH79" s="107"/>
      <c r="ACI79" s="107"/>
      <c r="ACJ79" s="107"/>
      <c r="ACK79" s="107"/>
      <c r="ACL79" s="107"/>
      <c r="ACM79" s="107"/>
      <c r="ACN79" s="107"/>
      <c r="ACO79" s="107"/>
      <c r="ACP79" s="107"/>
      <c r="ACQ79" s="107"/>
      <c r="ACR79" s="107"/>
      <c r="ACS79" s="107"/>
      <c r="ACT79" s="107"/>
      <c r="ACU79" s="107"/>
      <c r="ACV79" s="107"/>
      <c r="ACW79" s="107"/>
      <c r="ACX79" s="107"/>
      <c r="ACY79" s="107"/>
      <c r="ACZ79" s="107"/>
      <c r="ADA79" s="107"/>
      <c r="ADB79" s="107"/>
      <c r="ADC79" s="107"/>
      <c r="ADD79" s="107"/>
      <c r="ADE79" s="107"/>
      <c r="ADF79" s="107"/>
      <c r="ADG79" s="107"/>
      <c r="ADH79" s="107"/>
      <c r="ADI79" s="107"/>
      <c r="ADJ79" s="107"/>
      <c r="ADK79" s="107"/>
      <c r="ADL79" s="107"/>
      <c r="ADM79" s="107"/>
      <c r="ADN79" s="107"/>
      <c r="ADO79" s="107"/>
      <c r="ADP79" s="107"/>
      <c r="ADQ79" s="107"/>
      <c r="ADR79" s="107"/>
      <c r="ADS79" s="107"/>
      <c r="ADT79" s="107"/>
      <c r="ADU79" s="107"/>
      <c r="ADV79" s="107"/>
      <c r="ADW79" s="107"/>
      <c r="ADX79" s="107"/>
      <c r="ADY79" s="107"/>
      <c r="ADZ79" s="107"/>
      <c r="AEA79" s="107"/>
      <c r="AEB79" s="107"/>
      <c r="AEC79" s="107"/>
      <c r="AED79" s="107"/>
      <c r="AEE79" s="107"/>
      <c r="AEF79" s="107"/>
      <c r="AEG79" s="107"/>
      <c r="AEH79" s="107"/>
      <c r="AEI79" s="107"/>
      <c r="AEJ79" s="107"/>
      <c r="AEK79" s="107"/>
      <c r="AEL79" s="107"/>
      <c r="AEM79" s="107"/>
      <c r="AEN79" s="107"/>
      <c r="AEO79" s="107"/>
      <c r="AEP79" s="107"/>
      <c r="AEQ79" s="107"/>
      <c r="AER79" s="107"/>
      <c r="AES79" s="107"/>
      <c r="AET79" s="107"/>
      <c r="AEU79" s="107"/>
      <c r="AEV79" s="107"/>
      <c r="AEW79" s="107"/>
      <c r="AEX79" s="107"/>
      <c r="AEY79" s="107"/>
      <c r="AEZ79" s="107"/>
      <c r="AFA79" s="107"/>
      <c r="AFB79" s="107"/>
      <c r="AFC79" s="107"/>
      <c r="AFD79" s="107"/>
      <c r="AFE79" s="107"/>
      <c r="AFF79" s="107"/>
      <c r="AFG79" s="107"/>
      <c r="AFH79" s="107"/>
      <c r="AFI79" s="107"/>
      <c r="AFJ79" s="107"/>
      <c r="AFK79" s="107"/>
      <c r="AFL79" s="107"/>
      <c r="AFM79" s="107"/>
      <c r="AFN79" s="107"/>
      <c r="AFO79" s="107"/>
      <c r="AFP79" s="107"/>
      <c r="AFQ79" s="107"/>
      <c r="AFR79" s="107"/>
      <c r="AFS79" s="107"/>
      <c r="AFT79" s="107"/>
      <c r="AFU79" s="107"/>
      <c r="AFV79" s="107"/>
      <c r="AFW79" s="107"/>
      <c r="AFX79" s="107"/>
      <c r="AFY79" s="107"/>
      <c r="AFZ79" s="107"/>
      <c r="AGA79" s="107"/>
      <c r="AGB79" s="107"/>
      <c r="AGC79" s="107"/>
      <c r="AGD79" s="107"/>
      <c r="AGE79" s="107"/>
      <c r="AGF79" s="107"/>
      <c r="AGG79" s="107"/>
      <c r="AGH79" s="107"/>
      <c r="AGI79" s="107"/>
      <c r="AGJ79" s="107"/>
      <c r="AGK79" s="107"/>
      <c r="AGL79" s="107"/>
      <c r="AGM79" s="107"/>
      <c r="AGN79" s="107"/>
      <c r="AGO79" s="107"/>
      <c r="AGP79" s="107"/>
      <c r="AGQ79" s="107"/>
      <c r="AGR79" s="107"/>
      <c r="AGS79" s="107"/>
      <c r="AGT79" s="107"/>
      <c r="AGU79" s="107"/>
      <c r="AGV79" s="107"/>
      <c r="AGW79" s="107"/>
      <c r="AGX79" s="107"/>
      <c r="AGY79" s="107"/>
      <c r="AGZ79" s="107"/>
      <c r="AHA79" s="107"/>
      <c r="AHB79" s="107"/>
      <c r="AHC79" s="107"/>
      <c r="AHD79" s="107"/>
      <c r="AHE79" s="107"/>
      <c r="AHF79" s="107"/>
      <c r="AHG79" s="107"/>
      <c r="AHH79" s="107"/>
      <c r="AHI79" s="107"/>
      <c r="AHJ79" s="107"/>
      <c r="AHK79" s="107"/>
      <c r="AHL79" s="107"/>
      <c r="AHM79" s="107"/>
      <c r="AHN79" s="107"/>
      <c r="AHO79" s="107"/>
      <c r="AHP79" s="107"/>
      <c r="AHQ79" s="107"/>
      <c r="AHR79" s="107"/>
      <c r="AHS79" s="107"/>
      <c r="AHT79" s="107"/>
      <c r="AHU79" s="107"/>
      <c r="AHV79" s="107"/>
      <c r="AHW79" s="107"/>
      <c r="AHX79" s="107"/>
      <c r="AHY79" s="107"/>
      <c r="AHZ79" s="107"/>
      <c r="AIA79" s="107"/>
      <c r="AIB79" s="107"/>
      <c r="AIC79" s="107"/>
      <c r="AID79" s="107"/>
      <c r="AIE79" s="107"/>
      <c r="AIF79" s="107"/>
      <c r="AIG79" s="107"/>
      <c r="AIH79" s="107"/>
      <c r="AII79" s="107"/>
      <c r="AIJ79" s="107"/>
      <c r="AIK79" s="107"/>
      <c r="AIL79" s="107"/>
      <c r="AIM79" s="107"/>
      <c r="AIN79" s="107"/>
      <c r="AIO79" s="107"/>
      <c r="AIP79" s="107"/>
      <c r="AIQ79" s="107"/>
      <c r="AIR79" s="107"/>
      <c r="AIS79" s="107"/>
      <c r="AIT79" s="107"/>
      <c r="AIU79" s="107"/>
      <c r="AIV79" s="107"/>
      <c r="AIW79" s="107"/>
      <c r="AIX79" s="107"/>
      <c r="AIY79" s="107"/>
      <c r="AIZ79" s="107"/>
      <c r="AJA79" s="107"/>
      <c r="AJB79" s="107"/>
      <c r="AJC79" s="107"/>
      <c r="AJD79" s="107"/>
      <c r="AJE79" s="107"/>
      <c r="AJF79" s="107"/>
      <c r="AJG79" s="107"/>
      <c r="AJH79" s="107"/>
      <c r="AJI79" s="107"/>
      <c r="AJJ79" s="107"/>
      <c r="AJK79" s="107"/>
      <c r="AJL79" s="107"/>
      <c r="AJM79" s="107"/>
      <c r="AJN79" s="107"/>
      <c r="AJO79" s="107"/>
      <c r="AJP79" s="107"/>
      <c r="AJQ79" s="107"/>
      <c r="AJR79" s="107"/>
      <c r="AJS79" s="107"/>
      <c r="AJT79" s="107"/>
      <c r="AJU79" s="107"/>
      <c r="AJV79" s="107"/>
      <c r="AJW79" s="107"/>
      <c r="AJX79" s="107"/>
      <c r="AJY79" s="107"/>
      <c r="AJZ79" s="107"/>
      <c r="AKA79" s="107"/>
      <c r="AKB79" s="107"/>
      <c r="AKC79" s="107"/>
      <c r="AKD79" s="107"/>
      <c r="AKE79" s="107"/>
      <c r="AKF79" s="107"/>
      <c r="AKG79" s="107"/>
      <c r="AKH79" s="107"/>
      <c r="AKI79" s="107"/>
      <c r="AKJ79" s="107"/>
      <c r="AKK79" s="107"/>
      <c r="AKL79" s="107"/>
      <c r="AKM79" s="107"/>
      <c r="AKN79" s="107"/>
      <c r="AKO79" s="107"/>
      <c r="AKP79" s="107"/>
      <c r="AKQ79" s="107"/>
      <c r="AKR79" s="107"/>
      <c r="AKS79" s="107"/>
      <c r="AKT79" s="107"/>
      <c r="AKU79" s="107"/>
      <c r="AKV79" s="107"/>
      <c r="AKW79" s="107"/>
      <c r="AKX79" s="107"/>
      <c r="AKY79" s="107"/>
      <c r="AKZ79" s="107"/>
      <c r="ALA79" s="107"/>
      <c r="ALB79" s="107"/>
      <c r="ALC79" s="107"/>
      <c r="ALD79" s="107"/>
      <c r="ALE79" s="107"/>
      <c r="ALF79" s="107"/>
      <c r="ALG79" s="107"/>
      <c r="ALH79" s="107"/>
      <c r="ALI79" s="107"/>
      <c r="ALJ79" s="107"/>
      <c r="ALK79" s="107"/>
      <c r="ALL79" s="107"/>
      <c r="ALM79" s="107"/>
      <c r="ALN79" s="107"/>
      <c r="ALO79" s="107"/>
      <c r="ALP79" s="107"/>
      <c r="ALQ79" s="107"/>
      <c r="ALR79" s="107"/>
      <c r="ALS79" s="107"/>
      <c r="ALT79" s="107"/>
      <c r="ALU79" s="107"/>
      <c r="ALV79" s="107"/>
      <c r="ALW79" s="107"/>
      <c r="ALX79" s="107"/>
      <c r="ALY79" s="107"/>
      <c r="ALZ79" s="107"/>
      <c r="AMA79" s="107"/>
      <c r="AMB79" s="107"/>
      <c r="AMC79" s="107"/>
      <c r="AMD79" s="107"/>
      <c r="AME79" s="107"/>
      <c r="AMF79" s="107"/>
      <c r="AMG79" s="107"/>
      <c r="AMH79" s="107"/>
      <c r="AMI79" s="107"/>
      <c r="AMJ79" s="107"/>
      <c r="AMK79" s="107"/>
      <c r="AML79" s="107"/>
      <c r="AMM79" s="107"/>
      <c r="AMN79" s="107"/>
      <c r="AMO79" s="107"/>
      <c r="AMP79" s="107"/>
      <c r="AMQ79" s="107"/>
      <c r="AMR79" s="107"/>
      <c r="AMS79" s="107"/>
      <c r="AMT79" s="107"/>
      <c r="AMU79" s="107"/>
      <c r="AMV79" s="107"/>
      <c r="AMW79" s="107"/>
      <c r="AMX79" s="107"/>
      <c r="AMY79" s="107"/>
      <c r="AMZ79" s="107"/>
      <c r="ANA79" s="107"/>
      <c r="ANB79" s="107"/>
      <c r="ANC79" s="107"/>
      <c r="AND79" s="107"/>
      <c r="ANE79" s="107"/>
      <c r="ANF79" s="107"/>
      <c r="ANG79" s="107"/>
      <c r="ANH79" s="107"/>
      <c r="ANI79" s="107"/>
      <c r="ANJ79" s="107"/>
      <c r="ANK79" s="107"/>
      <c r="ANL79" s="107"/>
      <c r="ANM79" s="107"/>
      <c r="ANN79" s="107"/>
      <c r="ANO79" s="107"/>
      <c r="ANP79" s="107"/>
      <c r="ANQ79" s="107"/>
      <c r="ANR79" s="107"/>
      <c r="ANS79" s="107"/>
      <c r="ANT79" s="107"/>
      <c r="ANU79" s="107"/>
      <c r="ANV79" s="107"/>
      <c r="ANW79" s="107"/>
      <c r="ANX79" s="107"/>
      <c r="ANY79" s="107"/>
      <c r="ANZ79" s="107"/>
      <c r="AOA79" s="107"/>
      <c r="AOB79" s="107"/>
      <c r="AOC79" s="107"/>
      <c r="AOD79" s="107"/>
      <c r="AOE79" s="107"/>
      <c r="AOF79" s="107"/>
      <c r="AOG79" s="107"/>
      <c r="AOH79" s="107"/>
      <c r="AOI79" s="107"/>
      <c r="AOJ79" s="107"/>
      <c r="AOK79" s="107"/>
      <c r="AOL79" s="107"/>
      <c r="AOM79" s="107"/>
      <c r="AON79" s="107"/>
      <c r="AOO79" s="107"/>
      <c r="AOP79" s="107"/>
      <c r="AOQ79" s="107"/>
      <c r="AOR79" s="107"/>
      <c r="AOS79" s="107"/>
      <c r="AOT79" s="107"/>
      <c r="AOU79" s="107"/>
      <c r="AOV79" s="107"/>
      <c r="AOW79" s="107"/>
      <c r="AOX79" s="107"/>
      <c r="AOY79" s="107"/>
      <c r="AOZ79" s="107"/>
      <c r="APA79" s="107"/>
      <c r="APB79" s="107"/>
      <c r="APC79" s="107"/>
      <c r="APD79" s="107"/>
      <c r="APE79" s="107"/>
      <c r="APF79" s="107"/>
      <c r="APG79" s="107"/>
      <c r="APH79" s="107"/>
      <c r="API79" s="107"/>
      <c r="APJ79" s="107"/>
      <c r="APK79" s="107"/>
      <c r="APL79" s="107"/>
      <c r="APM79" s="107"/>
      <c r="APN79" s="107"/>
      <c r="APO79" s="107"/>
      <c r="APP79" s="107"/>
      <c r="APQ79" s="107"/>
      <c r="APR79" s="107"/>
      <c r="APS79" s="107"/>
      <c r="APT79" s="107"/>
      <c r="APU79" s="107"/>
      <c r="APV79" s="107"/>
      <c r="APW79" s="107"/>
      <c r="APX79" s="107"/>
      <c r="APY79" s="107"/>
      <c r="APZ79" s="107"/>
      <c r="AQA79" s="107"/>
      <c r="AQB79" s="107"/>
      <c r="AQC79" s="107"/>
      <c r="AQD79" s="107"/>
      <c r="AQE79" s="107"/>
      <c r="AQF79" s="107"/>
      <c r="AQG79" s="107"/>
      <c r="AQH79" s="107"/>
      <c r="AQI79" s="107"/>
      <c r="AQJ79" s="107"/>
      <c r="AQK79" s="107"/>
      <c r="AQL79" s="107"/>
      <c r="AQM79" s="107"/>
      <c r="AQN79" s="107"/>
      <c r="AQO79" s="107"/>
      <c r="AQP79" s="107"/>
      <c r="AQQ79" s="107"/>
      <c r="AQR79" s="107"/>
      <c r="AQS79" s="107"/>
      <c r="AQT79" s="107"/>
      <c r="AQU79" s="107"/>
      <c r="AQV79" s="107"/>
      <c r="AQW79" s="107"/>
      <c r="AQX79" s="107"/>
      <c r="AQY79" s="107"/>
      <c r="AQZ79" s="107"/>
      <c r="ARA79" s="107"/>
      <c r="ARB79" s="107"/>
      <c r="ARC79" s="107"/>
      <c r="ARD79" s="107"/>
      <c r="ARE79" s="107"/>
      <c r="ARF79" s="107"/>
      <c r="ARG79" s="107"/>
      <c r="ARH79" s="107"/>
      <c r="ARI79" s="107"/>
      <c r="ARJ79" s="107"/>
      <c r="ARK79" s="107"/>
      <c r="ARL79" s="107"/>
      <c r="ARM79" s="107"/>
      <c r="ARN79" s="107"/>
      <c r="ARO79" s="107"/>
      <c r="ARP79" s="107"/>
      <c r="ARQ79" s="107"/>
      <c r="ARR79" s="107"/>
      <c r="ARS79" s="107"/>
      <c r="ART79" s="107"/>
      <c r="ARU79" s="107"/>
      <c r="ARV79" s="107"/>
      <c r="ARW79" s="107"/>
      <c r="ARX79" s="107"/>
      <c r="ARY79" s="107"/>
      <c r="ARZ79" s="107"/>
      <c r="ASA79" s="107"/>
      <c r="ASB79" s="107"/>
      <c r="ASC79" s="107"/>
      <c r="ASD79" s="107"/>
      <c r="ASE79" s="107"/>
      <c r="ASF79" s="107"/>
      <c r="ASG79" s="107"/>
      <c r="ASH79" s="107"/>
      <c r="ASI79" s="107"/>
      <c r="ASJ79" s="107"/>
      <c r="ASK79" s="107"/>
      <c r="ASL79" s="107"/>
      <c r="ASM79" s="107"/>
      <c r="ASN79" s="107"/>
      <c r="ASO79" s="107"/>
      <c r="ASP79" s="107"/>
      <c r="ASQ79" s="107"/>
      <c r="ASR79" s="107"/>
      <c r="ASS79" s="107"/>
      <c r="AST79" s="107"/>
      <c r="ASU79" s="107"/>
      <c r="ASV79" s="107"/>
      <c r="ASW79" s="107"/>
      <c r="ASX79" s="107"/>
      <c r="ASY79" s="107"/>
      <c r="ASZ79" s="107"/>
      <c r="ATA79" s="107"/>
      <c r="ATB79" s="107"/>
      <c r="ATC79" s="107"/>
      <c r="ATD79" s="107"/>
      <c r="ATE79" s="107"/>
      <c r="ATF79" s="107"/>
      <c r="ATG79" s="107"/>
      <c r="ATH79" s="107"/>
      <c r="ATI79" s="107"/>
      <c r="ATJ79" s="107"/>
      <c r="ATK79" s="107"/>
      <c r="ATL79" s="107"/>
      <c r="ATM79" s="107"/>
      <c r="ATN79" s="107"/>
      <c r="ATO79" s="107"/>
      <c r="ATP79" s="107"/>
      <c r="ATQ79" s="107"/>
      <c r="ATR79" s="107"/>
      <c r="ATS79" s="107"/>
      <c r="ATT79" s="107"/>
      <c r="ATU79" s="107"/>
      <c r="ATV79" s="107"/>
      <c r="ATW79" s="107"/>
      <c r="ATX79" s="107"/>
      <c r="ATY79" s="107"/>
      <c r="ATZ79" s="107"/>
      <c r="AUA79" s="107"/>
      <c r="AUB79" s="107"/>
      <c r="AUC79" s="107"/>
      <c r="AUD79" s="107"/>
      <c r="AUE79" s="107"/>
      <c r="AUF79" s="107"/>
      <c r="AUG79" s="107"/>
      <c r="AUH79" s="107"/>
      <c r="AUI79" s="107"/>
      <c r="AUJ79" s="107"/>
      <c r="AUK79" s="107"/>
      <c r="AUL79" s="107"/>
      <c r="AUM79" s="107"/>
      <c r="AUN79" s="107"/>
      <c r="AUO79" s="107"/>
      <c r="AUP79" s="107"/>
      <c r="AUQ79" s="107"/>
      <c r="AUR79" s="107"/>
      <c r="AUS79" s="107"/>
      <c r="AUT79" s="107"/>
      <c r="AUU79" s="107"/>
      <c r="AUV79" s="107"/>
      <c r="AUW79" s="107"/>
      <c r="AUX79" s="107"/>
      <c r="AUY79" s="107"/>
      <c r="AUZ79" s="107"/>
      <c r="AVA79" s="107"/>
      <c r="AVB79" s="107"/>
      <c r="AVC79" s="107"/>
      <c r="AVD79" s="107"/>
      <c r="AVE79" s="107"/>
      <c r="AVF79" s="107"/>
      <c r="AVG79" s="107"/>
      <c r="AVH79" s="107"/>
      <c r="AVI79" s="107"/>
      <c r="AVJ79" s="107"/>
      <c r="AVK79" s="107"/>
      <c r="AVL79" s="107"/>
      <c r="AVM79" s="107"/>
      <c r="AVN79" s="107"/>
      <c r="AVO79" s="107"/>
      <c r="AVP79" s="107"/>
      <c r="AVQ79" s="107"/>
      <c r="AVR79" s="107"/>
      <c r="AVS79" s="107"/>
      <c r="AVT79" s="107"/>
      <c r="AVU79" s="107"/>
      <c r="AVV79" s="107"/>
      <c r="AVW79" s="107"/>
      <c r="AVX79" s="107"/>
      <c r="AVY79" s="107"/>
      <c r="AVZ79" s="107"/>
      <c r="AWA79" s="107"/>
      <c r="AWB79" s="107"/>
      <c r="AWC79" s="107"/>
      <c r="AWD79" s="107"/>
      <c r="AWE79" s="107"/>
      <c r="AWF79" s="107"/>
      <c r="AWG79" s="107"/>
      <c r="AWH79" s="107"/>
      <c r="AWI79" s="107"/>
      <c r="AWJ79" s="107"/>
      <c r="AWK79" s="107"/>
      <c r="AWL79" s="107"/>
      <c r="AWM79" s="107"/>
      <c r="AWN79" s="107"/>
      <c r="AWO79" s="107"/>
      <c r="AWP79" s="107"/>
      <c r="AWQ79" s="107"/>
      <c r="AWR79" s="107"/>
      <c r="AWS79" s="107"/>
      <c r="AWT79" s="107"/>
      <c r="AWU79" s="107"/>
      <c r="AWV79" s="107"/>
      <c r="AWW79" s="107"/>
      <c r="AWX79" s="107"/>
      <c r="AWY79" s="107"/>
      <c r="AWZ79" s="107"/>
      <c r="AXA79" s="107"/>
      <c r="AXB79" s="107"/>
      <c r="AXC79" s="107"/>
      <c r="AXD79" s="107"/>
      <c r="AXE79" s="107"/>
      <c r="AXF79" s="107"/>
      <c r="AXG79" s="107"/>
      <c r="AXH79" s="107"/>
      <c r="AXI79" s="107"/>
      <c r="AXJ79" s="107"/>
      <c r="AXK79" s="107"/>
      <c r="AXL79" s="107"/>
      <c r="AXM79" s="107"/>
      <c r="AXN79" s="107"/>
      <c r="AXO79" s="107"/>
      <c r="AXP79" s="107"/>
      <c r="AXQ79" s="107"/>
      <c r="AXR79" s="107"/>
      <c r="AXS79" s="107"/>
      <c r="AXT79" s="107"/>
      <c r="AXU79" s="107"/>
      <c r="AXV79" s="107"/>
      <c r="AXW79" s="107"/>
      <c r="AXX79" s="107"/>
      <c r="AXY79" s="107"/>
      <c r="AXZ79" s="107"/>
      <c r="AYA79" s="107"/>
      <c r="AYB79" s="107"/>
      <c r="AYC79" s="107"/>
      <c r="AYD79" s="107"/>
      <c r="AYE79" s="107"/>
      <c r="AYF79" s="107"/>
      <c r="AYG79" s="107"/>
      <c r="AYH79" s="107"/>
      <c r="AYI79" s="107"/>
      <c r="AYJ79" s="107"/>
      <c r="AYK79" s="107"/>
      <c r="AYL79" s="107"/>
      <c r="AYM79" s="107"/>
      <c r="AYN79" s="107"/>
      <c r="AYO79" s="107"/>
      <c r="AYP79" s="107"/>
      <c r="AYQ79" s="107"/>
      <c r="AYR79" s="107"/>
      <c r="AYS79" s="107"/>
      <c r="AYT79" s="107"/>
      <c r="AYU79" s="107"/>
      <c r="AYV79" s="107"/>
      <c r="AYW79" s="107"/>
      <c r="AYX79" s="107"/>
      <c r="AYY79" s="107"/>
      <c r="AYZ79" s="107"/>
      <c r="AZA79" s="107"/>
      <c r="AZB79" s="107"/>
      <c r="AZC79" s="107"/>
      <c r="AZD79" s="107"/>
      <c r="AZE79" s="107"/>
      <c r="AZF79" s="107"/>
      <c r="AZG79" s="107"/>
      <c r="AZH79" s="107"/>
      <c r="AZI79" s="107"/>
      <c r="AZJ79" s="107"/>
      <c r="AZK79" s="107"/>
      <c r="AZL79" s="107"/>
      <c r="AZM79" s="107"/>
      <c r="AZN79" s="107"/>
      <c r="AZO79" s="107"/>
      <c r="AZP79" s="107"/>
      <c r="AZQ79" s="107"/>
      <c r="AZR79" s="107"/>
      <c r="AZS79" s="107"/>
      <c r="AZT79" s="107"/>
      <c r="AZU79" s="107"/>
      <c r="AZV79" s="107"/>
      <c r="AZW79" s="107"/>
      <c r="AZX79" s="107"/>
      <c r="AZY79" s="107"/>
      <c r="AZZ79" s="107"/>
      <c r="BAA79" s="107"/>
      <c r="BAB79" s="107"/>
      <c r="BAC79" s="107"/>
      <c r="BAD79" s="107"/>
      <c r="BAE79" s="107"/>
      <c r="BAF79" s="107"/>
      <c r="BAG79" s="107"/>
      <c r="BAH79" s="107"/>
      <c r="BAI79" s="107"/>
      <c r="BAJ79" s="107"/>
      <c r="BAK79" s="107"/>
      <c r="BAL79" s="107"/>
      <c r="BAM79" s="107"/>
      <c r="BAN79" s="107"/>
      <c r="BAO79" s="107"/>
      <c r="BAP79" s="107"/>
      <c r="BAQ79" s="107"/>
      <c r="BAR79" s="107"/>
      <c r="BAS79" s="107"/>
      <c r="BAT79" s="107"/>
      <c r="BAU79" s="107"/>
      <c r="BAV79" s="107"/>
      <c r="BAW79" s="107"/>
      <c r="BAX79" s="107"/>
      <c r="BAY79" s="107"/>
      <c r="BAZ79" s="107"/>
      <c r="BBA79" s="107"/>
      <c r="BBB79" s="107"/>
      <c r="BBC79" s="107"/>
      <c r="BBD79" s="107"/>
      <c r="BBE79" s="107"/>
      <c r="BBF79" s="107"/>
      <c r="BBG79" s="107"/>
      <c r="BBH79" s="107"/>
      <c r="BBI79" s="107"/>
      <c r="BBJ79" s="107"/>
      <c r="BBK79" s="107"/>
      <c r="BBL79" s="107"/>
      <c r="BBM79" s="107"/>
      <c r="BBN79" s="107"/>
      <c r="BBO79" s="107"/>
      <c r="BBP79" s="107"/>
      <c r="BBQ79" s="107"/>
      <c r="BBR79" s="107"/>
      <c r="BBS79" s="107"/>
      <c r="BBT79" s="107"/>
      <c r="BBU79" s="107"/>
      <c r="BBV79" s="107"/>
      <c r="BBW79" s="107"/>
      <c r="BBX79" s="107"/>
      <c r="BBY79" s="107"/>
      <c r="BBZ79" s="107"/>
      <c r="BCA79" s="107"/>
      <c r="BCB79" s="107"/>
      <c r="BCC79" s="107"/>
      <c r="BCD79" s="107"/>
      <c r="BCE79" s="107"/>
      <c r="BCF79" s="107"/>
      <c r="BCG79" s="107"/>
      <c r="BCH79" s="107"/>
      <c r="BCI79" s="107"/>
      <c r="BCJ79" s="107"/>
      <c r="BCK79" s="107"/>
      <c r="BCL79" s="107"/>
      <c r="BCM79" s="107"/>
      <c r="BCN79" s="107"/>
      <c r="BCO79" s="107"/>
      <c r="BCP79" s="107"/>
      <c r="BCQ79" s="107"/>
      <c r="BCR79" s="107"/>
      <c r="BCS79" s="107"/>
      <c r="BCT79" s="107"/>
      <c r="BCU79" s="107"/>
      <c r="BCV79" s="107"/>
      <c r="BCW79" s="107"/>
      <c r="BCX79" s="107"/>
      <c r="BCY79" s="107"/>
      <c r="BCZ79" s="107"/>
      <c r="BDA79" s="107"/>
      <c r="BDB79" s="107"/>
      <c r="BDC79" s="107"/>
      <c r="BDD79" s="107"/>
      <c r="BDE79" s="107"/>
      <c r="BDF79" s="107"/>
      <c r="BDG79" s="107"/>
      <c r="BDH79" s="107"/>
      <c r="BDI79" s="107"/>
      <c r="BDJ79" s="107"/>
      <c r="BDK79" s="107"/>
      <c r="BDL79" s="107"/>
      <c r="BDM79" s="107"/>
      <c r="BDN79" s="107"/>
      <c r="BDO79" s="107"/>
      <c r="BDP79" s="107"/>
      <c r="BDQ79" s="107"/>
      <c r="BDR79" s="107"/>
      <c r="BDS79" s="107"/>
      <c r="BDT79" s="107"/>
      <c r="BDU79" s="107"/>
      <c r="BDV79" s="107"/>
      <c r="BDW79" s="107"/>
      <c r="BDX79" s="107"/>
      <c r="BDY79" s="107"/>
      <c r="BDZ79" s="107"/>
      <c r="BEA79" s="107"/>
      <c r="BEB79" s="107"/>
      <c r="BEC79" s="107"/>
      <c r="BED79" s="107"/>
      <c r="BEE79" s="107"/>
      <c r="BEF79" s="107"/>
      <c r="BEG79" s="107"/>
      <c r="BEH79" s="107"/>
      <c r="BEI79" s="107"/>
      <c r="BEJ79" s="107"/>
      <c r="BEK79" s="107"/>
      <c r="BEL79" s="107"/>
      <c r="BEM79" s="107"/>
      <c r="BEN79" s="107"/>
      <c r="BEO79" s="107"/>
      <c r="BEP79" s="107"/>
      <c r="BEQ79" s="107"/>
      <c r="BER79" s="107"/>
      <c r="BES79" s="107"/>
      <c r="BET79" s="107"/>
      <c r="BEU79" s="107"/>
      <c r="BEV79" s="107"/>
      <c r="BEW79" s="107"/>
      <c r="BEX79" s="107"/>
      <c r="BEY79" s="107"/>
      <c r="BEZ79" s="107"/>
      <c r="BFA79" s="107"/>
      <c r="BFB79" s="107"/>
      <c r="BFC79" s="107"/>
      <c r="BFD79" s="107"/>
      <c r="BFE79" s="107"/>
      <c r="BFF79" s="107"/>
      <c r="BFG79" s="107"/>
      <c r="BFH79" s="107"/>
      <c r="BFI79" s="107"/>
      <c r="BFJ79" s="107"/>
      <c r="BFK79" s="107"/>
      <c r="BFL79" s="107"/>
      <c r="BFM79" s="107"/>
      <c r="BFN79" s="107"/>
      <c r="BFO79" s="107"/>
      <c r="BFP79" s="107"/>
      <c r="BFQ79" s="107"/>
      <c r="BFR79" s="107"/>
      <c r="BFS79" s="107"/>
      <c r="BFT79" s="107"/>
      <c r="BFU79" s="107"/>
      <c r="BFV79" s="107"/>
      <c r="BFW79" s="107"/>
      <c r="BFX79" s="107"/>
      <c r="BFY79" s="107"/>
      <c r="BFZ79" s="107"/>
      <c r="BGA79" s="107"/>
      <c r="BGB79" s="107"/>
      <c r="BGC79" s="107"/>
      <c r="BGD79" s="107"/>
      <c r="BGE79" s="107"/>
      <c r="BGF79" s="107"/>
      <c r="BGG79" s="107"/>
      <c r="BGH79" s="107"/>
      <c r="BGI79" s="107"/>
      <c r="BGJ79" s="107"/>
      <c r="BGK79" s="107"/>
      <c r="BGL79" s="107"/>
      <c r="BGM79" s="107"/>
      <c r="BGN79" s="107"/>
      <c r="BGO79" s="107"/>
      <c r="BGP79" s="107"/>
      <c r="BGQ79" s="107"/>
      <c r="BGR79" s="107"/>
      <c r="BGS79" s="107"/>
      <c r="BGT79" s="107"/>
      <c r="BGU79" s="107"/>
      <c r="BGV79" s="107"/>
      <c r="BGW79" s="107"/>
      <c r="BGX79" s="107"/>
      <c r="BGY79" s="107"/>
      <c r="BGZ79" s="107"/>
      <c r="BHA79" s="107"/>
      <c r="BHB79" s="107"/>
      <c r="BHC79" s="107"/>
      <c r="BHD79" s="107"/>
      <c r="BHE79" s="107"/>
      <c r="BHF79" s="107"/>
      <c r="BHG79" s="107"/>
      <c r="BHH79" s="107"/>
      <c r="BHI79" s="107"/>
      <c r="BHJ79" s="107"/>
      <c r="BHK79" s="107"/>
      <c r="BHL79" s="107"/>
      <c r="BHM79" s="107"/>
      <c r="BHN79" s="107"/>
      <c r="BHO79" s="107"/>
      <c r="BHP79" s="107"/>
      <c r="BHQ79" s="107"/>
      <c r="BHR79" s="107"/>
      <c r="BHS79" s="107"/>
      <c r="BHT79" s="107"/>
      <c r="BHU79" s="107"/>
      <c r="BHV79" s="107"/>
      <c r="BHW79" s="107"/>
      <c r="BHX79" s="107"/>
      <c r="BHY79" s="107"/>
      <c r="BHZ79" s="107"/>
      <c r="BIA79" s="107"/>
      <c r="BIB79" s="107"/>
      <c r="BIC79" s="107"/>
      <c r="BID79" s="107"/>
      <c r="BIE79" s="107"/>
      <c r="BIF79" s="107"/>
      <c r="BIG79" s="107"/>
      <c r="BIH79" s="107"/>
    </row>
    <row r="80" spans="1:1594" ht="51" x14ac:dyDescent="0.25">
      <c r="A80" s="14" t="s">
        <v>280</v>
      </c>
      <c r="B80" s="69" t="s">
        <v>23</v>
      </c>
      <c r="C80" s="5">
        <v>104488</v>
      </c>
      <c r="D80" s="4" t="s">
        <v>397</v>
      </c>
      <c r="E80" s="5" t="s">
        <v>34</v>
      </c>
      <c r="F80" s="108">
        <v>0.27</v>
      </c>
      <c r="G80" s="25">
        <v>2107.04</v>
      </c>
      <c r="H80" s="25">
        <f t="shared" ref="H80" si="24">F80*G80</f>
        <v>568.9008</v>
      </c>
      <c r="I80" s="25">
        <v>626.11</v>
      </c>
      <c r="J80" s="25">
        <f t="shared" ref="J80" si="25">I80*F80</f>
        <v>169.0497</v>
      </c>
      <c r="K80" s="25">
        <f t="shared" ref="K80" si="26">SUM(H80,J80)</f>
        <v>737.95050000000003</v>
      </c>
      <c r="L80" s="25">
        <f t="shared" ref="L80" si="27">K80+K80*$L$6</f>
        <v>918.74837250000007</v>
      </c>
      <c r="W80" s="56"/>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c r="CQ80" s="107"/>
      <c r="CR80" s="107"/>
      <c r="CS80" s="107"/>
      <c r="CT80" s="107"/>
      <c r="CU80" s="107"/>
      <c r="CV80" s="107"/>
      <c r="CW80" s="107"/>
      <c r="CX80" s="107"/>
      <c r="CY80" s="107"/>
      <c r="CZ80" s="107"/>
      <c r="DA80" s="107"/>
      <c r="DB80" s="107"/>
      <c r="DC80" s="107"/>
      <c r="DD80" s="107"/>
      <c r="DE80" s="107"/>
      <c r="DF80" s="107"/>
      <c r="DG80" s="107"/>
      <c r="DH80" s="107"/>
      <c r="DI80" s="107"/>
      <c r="DJ80" s="107"/>
      <c r="DK80" s="107"/>
      <c r="DL80" s="107"/>
      <c r="DM80" s="107"/>
      <c r="DN80" s="107"/>
      <c r="DO80" s="107"/>
      <c r="DP80" s="107"/>
      <c r="DQ80" s="107"/>
      <c r="DR80" s="107"/>
      <c r="DS80" s="107"/>
      <c r="DT80" s="107"/>
      <c r="DU80" s="107"/>
      <c r="DV80" s="107"/>
      <c r="DW80" s="107"/>
      <c r="DX80" s="107"/>
      <c r="DY80" s="107"/>
      <c r="DZ80" s="107"/>
      <c r="EA80" s="107"/>
      <c r="EB80" s="107"/>
      <c r="EC80" s="107"/>
      <c r="ED80" s="107"/>
      <c r="EE80" s="107"/>
      <c r="EF80" s="107"/>
      <c r="EG80" s="107"/>
      <c r="EH80" s="107"/>
      <c r="EI80" s="107"/>
      <c r="EJ80" s="107"/>
      <c r="EK80" s="107"/>
      <c r="EL80" s="107"/>
      <c r="EM80" s="107"/>
      <c r="EN80" s="107"/>
      <c r="EO80" s="107"/>
      <c r="EP80" s="107"/>
      <c r="EQ80" s="107"/>
      <c r="ER80" s="107"/>
      <c r="ES80" s="107"/>
      <c r="ET80" s="107"/>
      <c r="EU80" s="107"/>
      <c r="EV80" s="107"/>
      <c r="EW80" s="107"/>
      <c r="EX80" s="107"/>
      <c r="EY80" s="107"/>
      <c r="EZ80" s="107"/>
      <c r="FA80" s="107"/>
      <c r="FB80" s="107"/>
      <c r="FC80" s="107"/>
      <c r="FD80" s="107"/>
      <c r="FE80" s="107"/>
      <c r="FF80" s="107"/>
      <c r="FG80" s="107"/>
      <c r="FH80" s="107"/>
      <c r="FI80" s="107"/>
      <c r="FJ80" s="107"/>
      <c r="FK80" s="107"/>
      <c r="FL80" s="107"/>
      <c r="FM80" s="107"/>
      <c r="FN80" s="107"/>
      <c r="FO80" s="107"/>
      <c r="FP80" s="107"/>
      <c r="FQ80" s="107"/>
      <c r="FR80" s="107"/>
      <c r="FS80" s="107"/>
      <c r="FT80" s="107"/>
      <c r="FU80" s="107"/>
      <c r="FV80" s="107"/>
      <c r="FW80" s="107"/>
      <c r="FX80" s="107"/>
      <c r="FY80" s="107"/>
      <c r="FZ80" s="107"/>
      <c r="GA80" s="107"/>
      <c r="GB80" s="107"/>
      <c r="GC80" s="107"/>
      <c r="GD80" s="107"/>
      <c r="GE80" s="107"/>
      <c r="GF80" s="107"/>
      <c r="GG80" s="107"/>
      <c r="GH80" s="107"/>
      <c r="GI80" s="107"/>
      <c r="GJ80" s="107"/>
      <c r="GK80" s="107"/>
      <c r="GL80" s="107"/>
      <c r="GM80" s="107"/>
      <c r="GN80" s="107"/>
      <c r="GO80" s="107"/>
      <c r="GP80" s="107"/>
      <c r="GQ80" s="107"/>
      <c r="GR80" s="107"/>
      <c r="GS80" s="107"/>
      <c r="GT80" s="107"/>
      <c r="GU80" s="107"/>
      <c r="GV80" s="107"/>
      <c r="GW80" s="107"/>
      <c r="GX80" s="107"/>
      <c r="GY80" s="107"/>
      <c r="GZ80" s="107"/>
      <c r="HA80" s="107"/>
      <c r="HB80" s="107"/>
      <c r="HC80" s="107"/>
      <c r="HD80" s="107"/>
      <c r="HE80" s="107"/>
      <c r="HF80" s="107"/>
      <c r="HG80" s="107"/>
      <c r="HH80" s="107"/>
      <c r="HI80" s="107"/>
      <c r="HJ80" s="107"/>
      <c r="HK80" s="107"/>
      <c r="HL80" s="107"/>
      <c r="HM80" s="107"/>
      <c r="HN80" s="107"/>
      <c r="HO80" s="107"/>
      <c r="HP80" s="107"/>
      <c r="HQ80" s="107"/>
      <c r="HR80" s="107"/>
      <c r="HS80" s="107"/>
      <c r="HT80" s="107"/>
      <c r="HU80" s="107"/>
      <c r="HV80" s="107"/>
      <c r="HW80" s="107"/>
      <c r="HX80" s="107"/>
      <c r="HY80" s="107"/>
      <c r="HZ80" s="107"/>
      <c r="IA80" s="107"/>
      <c r="IB80" s="107"/>
      <c r="IC80" s="107"/>
      <c r="ID80" s="107"/>
      <c r="IE80" s="107"/>
      <c r="IF80" s="107"/>
      <c r="IG80" s="107"/>
      <c r="IH80" s="107"/>
      <c r="II80" s="107"/>
      <c r="IJ80" s="107"/>
      <c r="IK80" s="107"/>
      <c r="IL80" s="107"/>
      <c r="IM80" s="107"/>
      <c r="IN80" s="107"/>
      <c r="IO80" s="107"/>
      <c r="IP80" s="107"/>
      <c r="IQ80" s="107"/>
      <c r="IR80" s="107"/>
      <c r="IS80" s="107"/>
      <c r="IT80" s="107"/>
      <c r="IU80" s="107"/>
      <c r="IV80" s="107"/>
      <c r="IW80" s="107"/>
      <c r="IX80" s="107"/>
      <c r="IY80" s="107"/>
      <c r="IZ80" s="107"/>
      <c r="JA80" s="107"/>
      <c r="JB80" s="107"/>
      <c r="JC80" s="107"/>
      <c r="JD80" s="107"/>
      <c r="JE80" s="107"/>
      <c r="JF80" s="107"/>
      <c r="JG80" s="107"/>
      <c r="JH80" s="107"/>
      <c r="JI80" s="107"/>
      <c r="JJ80" s="107"/>
      <c r="JK80" s="107"/>
      <c r="JL80" s="107"/>
      <c r="JM80" s="107"/>
      <c r="JN80" s="107"/>
      <c r="JO80" s="107"/>
      <c r="JP80" s="107"/>
      <c r="JQ80" s="107"/>
      <c r="JR80" s="107"/>
      <c r="JS80" s="107"/>
      <c r="JT80" s="107"/>
      <c r="JU80" s="107"/>
      <c r="JV80" s="107"/>
      <c r="JW80" s="107"/>
      <c r="JX80" s="107"/>
      <c r="JY80" s="107"/>
      <c r="JZ80" s="107"/>
      <c r="KA80" s="107"/>
      <c r="KB80" s="107"/>
      <c r="KC80" s="107"/>
      <c r="KD80" s="107"/>
      <c r="KE80" s="107"/>
      <c r="KF80" s="107"/>
      <c r="KG80" s="107"/>
      <c r="KH80" s="107"/>
      <c r="KI80" s="107"/>
      <c r="KJ80" s="107"/>
      <c r="KK80" s="107"/>
      <c r="KL80" s="107"/>
      <c r="KM80" s="107"/>
      <c r="KN80" s="107"/>
      <c r="KO80" s="107"/>
      <c r="KP80" s="107"/>
      <c r="KQ80" s="107"/>
      <c r="KR80" s="107"/>
      <c r="KS80" s="107"/>
      <c r="KT80" s="107"/>
      <c r="KU80" s="107"/>
      <c r="KV80" s="107"/>
      <c r="KW80" s="107"/>
      <c r="KX80" s="107"/>
      <c r="KY80" s="107"/>
      <c r="KZ80" s="107"/>
      <c r="LA80" s="107"/>
      <c r="LB80" s="107"/>
      <c r="LC80" s="107"/>
      <c r="LD80" s="107"/>
      <c r="LE80" s="107"/>
      <c r="LF80" s="107"/>
      <c r="LG80" s="107"/>
      <c r="LH80" s="107"/>
      <c r="LI80" s="107"/>
      <c r="LJ80" s="107"/>
      <c r="LK80" s="107"/>
      <c r="LL80" s="107"/>
      <c r="LM80" s="107"/>
      <c r="LN80" s="107"/>
      <c r="LO80" s="107"/>
      <c r="LP80" s="107"/>
      <c r="LQ80" s="107"/>
      <c r="LR80" s="107"/>
      <c r="LS80" s="107"/>
      <c r="LT80" s="107"/>
      <c r="LU80" s="107"/>
      <c r="LV80" s="107"/>
      <c r="LW80" s="107"/>
      <c r="LX80" s="107"/>
      <c r="LY80" s="107"/>
      <c r="LZ80" s="107"/>
      <c r="MA80" s="107"/>
      <c r="MB80" s="107"/>
      <c r="MC80" s="107"/>
      <c r="MD80" s="107"/>
      <c r="ME80" s="107"/>
      <c r="MF80" s="107"/>
      <c r="MG80" s="107"/>
      <c r="MH80" s="107"/>
      <c r="MI80" s="107"/>
      <c r="MJ80" s="107"/>
      <c r="MK80" s="107"/>
      <c r="ML80" s="107"/>
      <c r="MM80" s="107"/>
      <c r="MN80" s="107"/>
      <c r="MO80" s="107"/>
      <c r="MP80" s="107"/>
      <c r="MQ80" s="107"/>
      <c r="MR80" s="107"/>
      <c r="MS80" s="107"/>
      <c r="MT80" s="107"/>
      <c r="MU80" s="107"/>
      <c r="MV80" s="107"/>
      <c r="MW80" s="107"/>
      <c r="MX80" s="107"/>
      <c r="MY80" s="107"/>
      <c r="MZ80" s="107"/>
      <c r="NA80" s="107"/>
      <c r="NB80" s="107"/>
      <c r="NC80" s="107"/>
      <c r="ND80" s="107"/>
      <c r="NE80" s="107"/>
      <c r="NF80" s="107"/>
      <c r="NG80" s="107"/>
      <c r="NH80" s="107"/>
      <c r="NI80" s="107"/>
      <c r="NJ80" s="107"/>
      <c r="NK80" s="107"/>
      <c r="NL80" s="107"/>
      <c r="NM80" s="107"/>
      <c r="NN80" s="107"/>
      <c r="NO80" s="107"/>
      <c r="NP80" s="107"/>
      <c r="NQ80" s="107"/>
      <c r="NR80" s="107"/>
      <c r="NS80" s="107"/>
      <c r="NT80" s="107"/>
      <c r="NU80" s="107"/>
      <c r="NV80" s="107"/>
      <c r="NW80" s="107"/>
      <c r="NX80" s="107"/>
      <c r="NY80" s="107"/>
      <c r="NZ80" s="107"/>
      <c r="OA80" s="107"/>
      <c r="OB80" s="107"/>
      <c r="OC80" s="107"/>
      <c r="OD80" s="107"/>
      <c r="OE80" s="107"/>
      <c r="OF80" s="107"/>
      <c r="OG80" s="107"/>
      <c r="OH80" s="107"/>
      <c r="OI80" s="107"/>
      <c r="OJ80" s="107"/>
      <c r="OK80" s="107"/>
      <c r="OL80" s="107"/>
      <c r="OM80" s="107"/>
      <c r="ON80" s="107"/>
      <c r="OO80" s="107"/>
      <c r="OP80" s="107"/>
      <c r="OQ80" s="107"/>
      <c r="OR80" s="107"/>
      <c r="OS80" s="107"/>
      <c r="OT80" s="107"/>
      <c r="OU80" s="107"/>
      <c r="OV80" s="107"/>
      <c r="OW80" s="107"/>
      <c r="OX80" s="107"/>
      <c r="OY80" s="107"/>
      <c r="OZ80" s="107"/>
      <c r="PA80" s="107"/>
      <c r="PB80" s="107"/>
      <c r="PC80" s="107"/>
      <c r="PD80" s="107"/>
      <c r="PE80" s="107"/>
      <c r="PF80" s="107"/>
      <c r="PG80" s="107"/>
      <c r="PH80" s="107"/>
      <c r="PI80" s="107"/>
      <c r="PJ80" s="107"/>
      <c r="PK80" s="107"/>
      <c r="PL80" s="107"/>
      <c r="PM80" s="107"/>
      <c r="PN80" s="107"/>
      <c r="PO80" s="107"/>
      <c r="PP80" s="107"/>
      <c r="PQ80" s="107"/>
      <c r="PR80" s="107"/>
      <c r="PS80" s="107"/>
      <c r="PT80" s="107"/>
      <c r="PU80" s="107"/>
      <c r="PV80" s="107"/>
      <c r="PW80" s="107"/>
      <c r="PX80" s="107"/>
      <c r="PY80" s="107"/>
      <c r="PZ80" s="107"/>
      <c r="QA80" s="107"/>
      <c r="QB80" s="107"/>
      <c r="QC80" s="107"/>
      <c r="QD80" s="107"/>
      <c r="QE80" s="107"/>
      <c r="QF80" s="107"/>
      <c r="QG80" s="107"/>
      <c r="QH80" s="107"/>
      <c r="QI80" s="107"/>
      <c r="QJ80" s="107"/>
      <c r="QK80" s="107"/>
      <c r="QL80" s="107"/>
      <c r="QM80" s="107"/>
      <c r="QN80" s="107"/>
      <c r="QO80" s="107"/>
      <c r="QP80" s="107"/>
      <c r="QQ80" s="107"/>
      <c r="QR80" s="107"/>
      <c r="QS80" s="107"/>
      <c r="QT80" s="107"/>
      <c r="QU80" s="107"/>
      <c r="QV80" s="107"/>
      <c r="QW80" s="107"/>
      <c r="QX80" s="107"/>
      <c r="QY80" s="107"/>
      <c r="QZ80" s="107"/>
      <c r="RA80" s="107"/>
      <c r="RB80" s="107"/>
      <c r="RC80" s="107"/>
      <c r="RD80" s="107"/>
      <c r="RE80" s="107"/>
      <c r="RF80" s="107"/>
      <c r="RG80" s="107"/>
      <c r="RH80" s="107"/>
      <c r="RI80" s="107"/>
      <c r="RJ80" s="107"/>
      <c r="RK80" s="107"/>
      <c r="RL80" s="107"/>
      <c r="RM80" s="107"/>
      <c r="RN80" s="107"/>
      <c r="RO80" s="107"/>
      <c r="RP80" s="107"/>
      <c r="RQ80" s="107"/>
      <c r="RR80" s="107"/>
      <c r="RS80" s="107"/>
      <c r="RT80" s="107"/>
      <c r="RU80" s="107"/>
      <c r="RV80" s="107"/>
      <c r="RW80" s="107"/>
      <c r="RX80" s="107"/>
      <c r="RY80" s="107"/>
      <c r="RZ80" s="107"/>
      <c r="SA80" s="107"/>
      <c r="SB80" s="107"/>
      <c r="SC80" s="107"/>
      <c r="SD80" s="107"/>
      <c r="SE80" s="107"/>
      <c r="SF80" s="107"/>
      <c r="SG80" s="107"/>
      <c r="SH80" s="107"/>
      <c r="SI80" s="107"/>
      <c r="SJ80" s="107"/>
      <c r="SK80" s="107"/>
      <c r="SL80" s="107"/>
      <c r="SM80" s="107"/>
      <c r="SN80" s="107"/>
      <c r="SO80" s="107"/>
      <c r="SP80" s="107"/>
      <c r="SQ80" s="107"/>
      <c r="SR80" s="107"/>
      <c r="SS80" s="107"/>
      <c r="ST80" s="107"/>
      <c r="SU80" s="107"/>
      <c r="SV80" s="107"/>
      <c r="SW80" s="107"/>
      <c r="SX80" s="107"/>
      <c r="SY80" s="107"/>
      <c r="SZ80" s="107"/>
      <c r="TA80" s="107"/>
      <c r="TB80" s="107"/>
      <c r="TC80" s="107"/>
      <c r="TD80" s="107"/>
      <c r="TE80" s="107"/>
      <c r="TF80" s="107"/>
      <c r="TG80" s="107"/>
      <c r="TH80" s="107"/>
      <c r="TI80" s="107"/>
      <c r="TJ80" s="107"/>
      <c r="TK80" s="107"/>
      <c r="TL80" s="107"/>
      <c r="TM80" s="107"/>
      <c r="TN80" s="107"/>
      <c r="TO80" s="107"/>
      <c r="TP80" s="107"/>
      <c r="TQ80" s="107"/>
      <c r="TR80" s="107"/>
      <c r="TS80" s="107"/>
      <c r="TT80" s="107"/>
      <c r="TU80" s="107"/>
      <c r="TV80" s="107"/>
      <c r="TW80" s="107"/>
      <c r="TX80" s="107"/>
      <c r="TY80" s="107"/>
      <c r="TZ80" s="107"/>
      <c r="UA80" s="107"/>
      <c r="UB80" s="107"/>
      <c r="UC80" s="107"/>
      <c r="UD80" s="107"/>
      <c r="UE80" s="107"/>
      <c r="UF80" s="107"/>
      <c r="UG80" s="107"/>
      <c r="UH80" s="107"/>
      <c r="UI80" s="107"/>
      <c r="UJ80" s="107"/>
      <c r="UK80" s="107"/>
      <c r="UL80" s="107"/>
      <c r="UM80" s="107"/>
      <c r="UN80" s="107"/>
      <c r="UO80" s="107"/>
      <c r="UP80" s="107"/>
      <c r="UQ80" s="107"/>
      <c r="UR80" s="107"/>
      <c r="US80" s="107"/>
      <c r="UT80" s="107"/>
      <c r="UU80" s="107"/>
      <c r="UV80" s="107"/>
      <c r="UW80" s="107"/>
      <c r="UX80" s="107"/>
      <c r="UY80" s="107"/>
      <c r="UZ80" s="107"/>
      <c r="VA80" s="107"/>
      <c r="VB80" s="107"/>
      <c r="VC80" s="107"/>
      <c r="VD80" s="107"/>
      <c r="VE80" s="107"/>
      <c r="VF80" s="107"/>
      <c r="VG80" s="107"/>
      <c r="VH80" s="107"/>
      <c r="VI80" s="107"/>
      <c r="VJ80" s="107"/>
      <c r="VK80" s="107"/>
      <c r="VL80" s="107"/>
      <c r="VM80" s="107"/>
      <c r="VN80" s="107"/>
      <c r="VO80" s="107"/>
      <c r="VP80" s="107"/>
      <c r="VQ80" s="107"/>
      <c r="VR80" s="107"/>
      <c r="VS80" s="107"/>
      <c r="VT80" s="107"/>
      <c r="VU80" s="107"/>
      <c r="VV80" s="107"/>
      <c r="VW80" s="107"/>
      <c r="VX80" s="107"/>
      <c r="VY80" s="107"/>
      <c r="VZ80" s="107"/>
      <c r="WA80" s="107"/>
      <c r="WB80" s="107"/>
      <c r="WC80" s="107"/>
      <c r="WD80" s="107"/>
      <c r="WE80" s="107"/>
      <c r="WF80" s="107"/>
      <c r="WG80" s="107"/>
      <c r="WH80" s="107"/>
      <c r="WI80" s="107"/>
      <c r="WJ80" s="107"/>
      <c r="WK80" s="107"/>
      <c r="WL80" s="107"/>
      <c r="WM80" s="107"/>
      <c r="WN80" s="107"/>
      <c r="WO80" s="107"/>
      <c r="WP80" s="107"/>
      <c r="WQ80" s="107"/>
      <c r="WR80" s="107"/>
      <c r="WS80" s="107"/>
      <c r="WT80" s="107"/>
      <c r="WU80" s="107"/>
      <c r="WV80" s="107"/>
      <c r="WW80" s="107"/>
      <c r="WX80" s="107"/>
      <c r="WY80" s="107"/>
      <c r="WZ80" s="107"/>
      <c r="XA80" s="107"/>
      <c r="XB80" s="107"/>
      <c r="XC80" s="107"/>
      <c r="XD80" s="107"/>
      <c r="XE80" s="107"/>
      <c r="XF80" s="107"/>
      <c r="XG80" s="107"/>
      <c r="XH80" s="107"/>
      <c r="XI80" s="107"/>
      <c r="XJ80" s="107"/>
      <c r="XK80" s="107"/>
      <c r="XL80" s="107"/>
      <c r="XM80" s="107"/>
      <c r="XN80" s="107"/>
      <c r="XO80" s="107"/>
      <c r="XP80" s="107"/>
      <c r="XQ80" s="107"/>
      <c r="XR80" s="107"/>
      <c r="XS80" s="107"/>
      <c r="XT80" s="107"/>
      <c r="XU80" s="107"/>
      <c r="XV80" s="107"/>
      <c r="XW80" s="107"/>
      <c r="XX80" s="107"/>
      <c r="XY80" s="107"/>
      <c r="XZ80" s="107"/>
      <c r="YA80" s="107"/>
      <c r="YB80" s="107"/>
      <c r="YC80" s="107"/>
      <c r="YD80" s="107"/>
      <c r="YE80" s="107"/>
      <c r="YF80" s="107"/>
      <c r="YG80" s="107"/>
      <c r="YH80" s="107"/>
      <c r="YI80" s="107"/>
      <c r="YJ80" s="107"/>
      <c r="YK80" s="107"/>
      <c r="YL80" s="107"/>
      <c r="YM80" s="107"/>
      <c r="YN80" s="107"/>
      <c r="YO80" s="107"/>
      <c r="YP80" s="107"/>
      <c r="YQ80" s="107"/>
      <c r="YR80" s="107"/>
      <c r="YS80" s="107"/>
      <c r="YT80" s="107"/>
      <c r="YU80" s="107"/>
      <c r="YV80" s="107"/>
      <c r="YW80" s="107"/>
      <c r="YX80" s="107"/>
      <c r="YY80" s="107"/>
      <c r="YZ80" s="107"/>
      <c r="ZA80" s="107"/>
      <c r="ZB80" s="107"/>
      <c r="ZC80" s="107"/>
      <c r="ZD80" s="107"/>
      <c r="ZE80" s="107"/>
      <c r="ZF80" s="107"/>
      <c r="ZG80" s="107"/>
      <c r="ZH80" s="107"/>
      <c r="ZI80" s="107"/>
      <c r="ZJ80" s="107"/>
      <c r="ZK80" s="107"/>
      <c r="ZL80" s="107"/>
      <c r="ZM80" s="107"/>
      <c r="ZN80" s="107"/>
      <c r="ZO80" s="107"/>
      <c r="ZP80" s="107"/>
      <c r="ZQ80" s="107"/>
      <c r="ZR80" s="107"/>
      <c r="ZS80" s="107"/>
      <c r="ZT80" s="107"/>
      <c r="ZU80" s="107"/>
      <c r="ZV80" s="107"/>
      <c r="ZW80" s="107"/>
      <c r="ZX80" s="107"/>
      <c r="ZY80" s="107"/>
      <c r="ZZ80" s="107"/>
      <c r="AAA80" s="107"/>
      <c r="AAB80" s="107"/>
      <c r="AAC80" s="107"/>
      <c r="AAD80" s="107"/>
      <c r="AAE80" s="107"/>
      <c r="AAF80" s="107"/>
      <c r="AAG80" s="107"/>
      <c r="AAH80" s="107"/>
      <c r="AAI80" s="107"/>
      <c r="AAJ80" s="107"/>
      <c r="AAK80" s="107"/>
      <c r="AAL80" s="107"/>
      <c r="AAM80" s="107"/>
      <c r="AAN80" s="107"/>
      <c r="AAO80" s="107"/>
      <c r="AAP80" s="107"/>
      <c r="AAQ80" s="107"/>
      <c r="AAR80" s="107"/>
      <c r="AAS80" s="107"/>
      <c r="AAT80" s="107"/>
      <c r="AAU80" s="107"/>
      <c r="AAV80" s="107"/>
      <c r="AAW80" s="107"/>
      <c r="AAX80" s="107"/>
      <c r="AAY80" s="107"/>
      <c r="AAZ80" s="107"/>
      <c r="ABA80" s="107"/>
      <c r="ABB80" s="107"/>
      <c r="ABC80" s="107"/>
      <c r="ABD80" s="107"/>
      <c r="ABE80" s="107"/>
      <c r="ABF80" s="107"/>
      <c r="ABG80" s="107"/>
      <c r="ABH80" s="107"/>
      <c r="ABI80" s="107"/>
      <c r="ABJ80" s="107"/>
      <c r="ABK80" s="107"/>
      <c r="ABL80" s="107"/>
      <c r="ABM80" s="107"/>
      <c r="ABN80" s="107"/>
      <c r="ABO80" s="107"/>
      <c r="ABP80" s="107"/>
      <c r="ABQ80" s="107"/>
      <c r="ABR80" s="107"/>
      <c r="ABS80" s="107"/>
      <c r="ABT80" s="107"/>
      <c r="ABU80" s="107"/>
      <c r="ABV80" s="107"/>
      <c r="ABW80" s="107"/>
      <c r="ABX80" s="107"/>
      <c r="ABY80" s="107"/>
      <c r="ABZ80" s="107"/>
      <c r="ACA80" s="107"/>
      <c r="ACB80" s="107"/>
      <c r="ACC80" s="107"/>
      <c r="ACD80" s="107"/>
      <c r="ACE80" s="107"/>
      <c r="ACF80" s="107"/>
      <c r="ACG80" s="107"/>
      <c r="ACH80" s="107"/>
      <c r="ACI80" s="107"/>
      <c r="ACJ80" s="107"/>
      <c r="ACK80" s="107"/>
      <c r="ACL80" s="107"/>
      <c r="ACM80" s="107"/>
      <c r="ACN80" s="107"/>
      <c r="ACO80" s="107"/>
      <c r="ACP80" s="107"/>
      <c r="ACQ80" s="107"/>
      <c r="ACR80" s="107"/>
      <c r="ACS80" s="107"/>
      <c r="ACT80" s="107"/>
      <c r="ACU80" s="107"/>
      <c r="ACV80" s="107"/>
      <c r="ACW80" s="107"/>
      <c r="ACX80" s="107"/>
      <c r="ACY80" s="107"/>
      <c r="ACZ80" s="107"/>
      <c r="ADA80" s="107"/>
      <c r="ADB80" s="107"/>
      <c r="ADC80" s="107"/>
      <c r="ADD80" s="107"/>
      <c r="ADE80" s="107"/>
      <c r="ADF80" s="107"/>
      <c r="ADG80" s="107"/>
      <c r="ADH80" s="107"/>
      <c r="ADI80" s="107"/>
      <c r="ADJ80" s="107"/>
      <c r="ADK80" s="107"/>
      <c r="ADL80" s="107"/>
      <c r="ADM80" s="107"/>
      <c r="ADN80" s="107"/>
      <c r="ADO80" s="107"/>
      <c r="ADP80" s="107"/>
      <c r="ADQ80" s="107"/>
      <c r="ADR80" s="107"/>
      <c r="ADS80" s="107"/>
      <c r="ADT80" s="107"/>
      <c r="ADU80" s="107"/>
      <c r="ADV80" s="107"/>
      <c r="ADW80" s="107"/>
      <c r="ADX80" s="107"/>
      <c r="ADY80" s="107"/>
      <c r="ADZ80" s="107"/>
      <c r="AEA80" s="107"/>
      <c r="AEB80" s="107"/>
      <c r="AEC80" s="107"/>
      <c r="AED80" s="107"/>
      <c r="AEE80" s="107"/>
      <c r="AEF80" s="107"/>
      <c r="AEG80" s="107"/>
      <c r="AEH80" s="107"/>
      <c r="AEI80" s="107"/>
      <c r="AEJ80" s="107"/>
      <c r="AEK80" s="107"/>
      <c r="AEL80" s="107"/>
      <c r="AEM80" s="107"/>
      <c r="AEN80" s="107"/>
      <c r="AEO80" s="107"/>
      <c r="AEP80" s="107"/>
      <c r="AEQ80" s="107"/>
      <c r="AER80" s="107"/>
      <c r="AES80" s="107"/>
      <c r="AET80" s="107"/>
      <c r="AEU80" s="107"/>
      <c r="AEV80" s="107"/>
      <c r="AEW80" s="107"/>
      <c r="AEX80" s="107"/>
      <c r="AEY80" s="107"/>
      <c r="AEZ80" s="107"/>
      <c r="AFA80" s="107"/>
      <c r="AFB80" s="107"/>
      <c r="AFC80" s="107"/>
      <c r="AFD80" s="107"/>
      <c r="AFE80" s="107"/>
      <c r="AFF80" s="107"/>
      <c r="AFG80" s="107"/>
      <c r="AFH80" s="107"/>
      <c r="AFI80" s="107"/>
      <c r="AFJ80" s="107"/>
      <c r="AFK80" s="107"/>
      <c r="AFL80" s="107"/>
      <c r="AFM80" s="107"/>
      <c r="AFN80" s="107"/>
      <c r="AFO80" s="107"/>
      <c r="AFP80" s="107"/>
      <c r="AFQ80" s="107"/>
      <c r="AFR80" s="107"/>
      <c r="AFS80" s="107"/>
      <c r="AFT80" s="107"/>
      <c r="AFU80" s="107"/>
      <c r="AFV80" s="107"/>
      <c r="AFW80" s="107"/>
      <c r="AFX80" s="107"/>
      <c r="AFY80" s="107"/>
      <c r="AFZ80" s="107"/>
      <c r="AGA80" s="107"/>
      <c r="AGB80" s="107"/>
      <c r="AGC80" s="107"/>
      <c r="AGD80" s="107"/>
      <c r="AGE80" s="107"/>
      <c r="AGF80" s="107"/>
      <c r="AGG80" s="107"/>
      <c r="AGH80" s="107"/>
      <c r="AGI80" s="107"/>
      <c r="AGJ80" s="107"/>
      <c r="AGK80" s="107"/>
      <c r="AGL80" s="107"/>
      <c r="AGM80" s="107"/>
      <c r="AGN80" s="107"/>
      <c r="AGO80" s="107"/>
      <c r="AGP80" s="107"/>
      <c r="AGQ80" s="107"/>
      <c r="AGR80" s="107"/>
      <c r="AGS80" s="107"/>
      <c r="AGT80" s="107"/>
      <c r="AGU80" s="107"/>
      <c r="AGV80" s="107"/>
      <c r="AGW80" s="107"/>
      <c r="AGX80" s="107"/>
      <c r="AGY80" s="107"/>
      <c r="AGZ80" s="107"/>
      <c r="AHA80" s="107"/>
      <c r="AHB80" s="107"/>
      <c r="AHC80" s="107"/>
      <c r="AHD80" s="107"/>
      <c r="AHE80" s="107"/>
      <c r="AHF80" s="107"/>
      <c r="AHG80" s="107"/>
      <c r="AHH80" s="107"/>
      <c r="AHI80" s="107"/>
      <c r="AHJ80" s="107"/>
      <c r="AHK80" s="107"/>
      <c r="AHL80" s="107"/>
      <c r="AHM80" s="107"/>
      <c r="AHN80" s="107"/>
      <c r="AHO80" s="107"/>
      <c r="AHP80" s="107"/>
      <c r="AHQ80" s="107"/>
      <c r="AHR80" s="107"/>
      <c r="AHS80" s="107"/>
      <c r="AHT80" s="107"/>
      <c r="AHU80" s="107"/>
      <c r="AHV80" s="107"/>
      <c r="AHW80" s="107"/>
      <c r="AHX80" s="107"/>
      <c r="AHY80" s="107"/>
      <c r="AHZ80" s="107"/>
      <c r="AIA80" s="107"/>
      <c r="AIB80" s="107"/>
      <c r="AIC80" s="107"/>
      <c r="AID80" s="107"/>
      <c r="AIE80" s="107"/>
      <c r="AIF80" s="107"/>
      <c r="AIG80" s="107"/>
      <c r="AIH80" s="107"/>
      <c r="AII80" s="107"/>
      <c r="AIJ80" s="107"/>
      <c r="AIK80" s="107"/>
      <c r="AIL80" s="107"/>
      <c r="AIM80" s="107"/>
      <c r="AIN80" s="107"/>
      <c r="AIO80" s="107"/>
      <c r="AIP80" s="107"/>
      <c r="AIQ80" s="107"/>
      <c r="AIR80" s="107"/>
      <c r="AIS80" s="107"/>
      <c r="AIT80" s="107"/>
      <c r="AIU80" s="107"/>
      <c r="AIV80" s="107"/>
      <c r="AIW80" s="107"/>
      <c r="AIX80" s="107"/>
      <c r="AIY80" s="107"/>
      <c r="AIZ80" s="107"/>
      <c r="AJA80" s="107"/>
      <c r="AJB80" s="107"/>
      <c r="AJC80" s="107"/>
      <c r="AJD80" s="107"/>
      <c r="AJE80" s="107"/>
      <c r="AJF80" s="107"/>
      <c r="AJG80" s="107"/>
      <c r="AJH80" s="107"/>
      <c r="AJI80" s="107"/>
      <c r="AJJ80" s="107"/>
      <c r="AJK80" s="107"/>
      <c r="AJL80" s="107"/>
      <c r="AJM80" s="107"/>
      <c r="AJN80" s="107"/>
      <c r="AJO80" s="107"/>
      <c r="AJP80" s="107"/>
      <c r="AJQ80" s="107"/>
      <c r="AJR80" s="107"/>
      <c r="AJS80" s="107"/>
      <c r="AJT80" s="107"/>
      <c r="AJU80" s="107"/>
      <c r="AJV80" s="107"/>
      <c r="AJW80" s="107"/>
      <c r="AJX80" s="107"/>
      <c r="AJY80" s="107"/>
      <c r="AJZ80" s="107"/>
      <c r="AKA80" s="107"/>
      <c r="AKB80" s="107"/>
      <c r="AKC80" s="107"/>
      <c r="AKD80" s="107"/>
      <c r="AKE80" s="107"/>
      <c r="AKF80" s="107"/>
      <c r="AKG80" s="107"/>
      <c r="AKH80" s="107"/>
      <c r="AKI80" s="107"/>
      <c r="AKJ80" s="107"/>
      <c r="AKK80" s="107"/>
      <c r="AKL80" s="107"/>
      <c r="AKM80" s="107"/>
      <c r="AKN80" s="107"/>
      <c r="AKO80" s="107"/>
      <c r="AKP80" s="107"/>
      <c r="AKQ80" s="107"/>
      <c r="AKR80" s="107"/>
      <c r="AKS80" s="107"/>
      <c r="AKT80" s="107"/>
      <c r="AKU80" s="107"/>
      <c r="AKV80" s="107"/>
      <c r="AKW80" s="107"/>
      <c r="AKX80" s="107"/>
      <c r="AKY80" s="107"/>
      <c r="AKZ80" s="107"/>
      <c r="ALA80" s="107"/>
      <c r="ALB80" s="107"/>
      <c r="ALC80" s="107"/>
      <c r="ALD80" s="107"/>
      <c r="ALE80" s="107"/>
      <c r="ALF80" s="107"/>
      <c r="ALG80" s="107"/>
      <c r="ALH80" s="107"/>
      <c r="ALI80" s="107"/>
      <c r="ALJ80" s="107"/>
      <c r="ALK80" s="107"/>
      <c r="ALL80" s="107"/>
      <c r="ALM80" s="107"/>
      <c r="ALN80" s="107"/>
      <c r="ALO80" s="107"/>
      <c r="ALP80" s="107"/>
      <c r="ALQ80" s="107"/>
      <c r="ALR80" s="107"/>
      <c r="ALS80" s="107"/>
      <c r="ALT80" s="107"/>
      <c r="ALU80" s="107"/>
      <c r="ALV80" s="107"/>
      <c r="ALW80" s="107"/>
      <c r="ALX80" s="107"/>
      <c r="ALY80" s="107"/>
      <c r="ALZ80" s="107"/>
      <c r="AMA80" s="107"/>
      <c r="AMB80" s="107"/>
      <c r="AMC80" s="107"/>
      <c r="AMD80" s="107"/>
      <c r="AME80" s="107"/>
      <c r="AMF80" s="107"/>
      <c r="AMG80" s="107"/>
      <c r="AMH80" s="107"/>
      <c r="AMI80" s="107"/>
      <c r="AMJ80" s="107"/>
      <c r="AMK80" s="107"/>
      <c r="AML80" s="107"/>
      <c r="AMM80" s="107"/>
      <c r="AMN80" s="107"/>
      <c r="AMO80" s="107"/>
      <c r="AMP80" s="107"/>
      <c r="AMQ80" s="107"/>
      <c r="AMR80" s="107"/>
      <c r="AMS80" s="107"/>
      <c r="AMT80" s="107"/>
      <c r="AMU80" s="107"/>
      <c r="AMV80" s="107"/>
      <c r="AMW80" s="107"/>
      <c r="AMX80" s="107"/>
      <c r="AMY80" s="107"/>
      <c r="AMZ80" s="107"/>
      <c r="ANA80" s="107"/>
      <c r="ANB80" s="107"/>
      <c r="ANC80" s="107"/>
      <c r="AND80" s="107"/>
      <c r="ANE80" s="107"/>
      <c r="ANF80" s="107"/>
      <c r="ANG80" s="107"/>
      <c r="ANH80" s="107"/>
      <c r="ANI80" s="107"/>
      <c r="ANJ80" s="107"/>
      <c r="ANK80" s="107"/>
      <c r="ANL80" s="107"/>
      <c r="ANM80" s="107"/>
      <c r="ANN80" s="107"/>
      <c r="ANO80" s="107"/>
      <c r="ANP80" s="107"/>
      <c r="ANQ80" s="107"/>
      <c r="ANR80" s="107"/>
      <c r="ANS80" s="107"/>
      <c r="ANT80" s="107"/>
      <c r="ANU80" s="107"/>
      <c r="ANV80" s="107"/>
      <c r="ANW80" s="107"/>
      <c r="ANX80" s="107"/>
      <c r="ANY80" s="107"/>
      <c r="ANZ80" s="107"/>
      <c r="AOA80" s="107"/>
      <c r="AOB80" s="107"/>
      <c r="AOC80" s="107"/>
      <c r="AOD80" s="107"/>
      <c r="AOE80" s="107"/>
      <c r="AOF80" s="107"/>
      <c r="AOG80" s="107"/>
      <c r="AOH80" s="107"/>
      <c r="AOI80" s="107"/>
      <c r="AOJ80" s="107"/>
      <c r="AOK80" s="107"/>
      <c r="AOL80" s="107"/>
      <c r="AOM80" s="107"/>
      <c r="AON80" s="107"/>
      <c r="AOO80" s="107"/>
      <c r="AOP80" s="107"/>
      <c r="AOQ80" s="107"/>
      <c r="AOR80" s="107"/>
      <c r="AOS80" s="107"/>
      <c r="AOT80" s="107"/>
      <c r="AOU80" s="107"/>
      <c r="AOV80" s="107"/>
      <c r="AOW80" s="107"/>
      <c r="AOX80" s="107"/>
      <c r="AOY80" s="107"/>
      <c r="AOZ80" s="107"/>
      <c r="APA80" s="107"/>
      <c r="APB80" s="107"/>
      <c r="APC80" s="107"/>
      <c r="APD80" s="107"/>
      <c r="APE80" s="107"/>
      <c r="APF80" s="107"/>
      <c r="APG80" s="107"/>
      <c r="APH80" s="107"/>
      <c r="API80" s="107"/>
      <c r="APJ80" s="107"/>
      <c r="APK80" s="107"/>
      <c r="APL80" s="107"/>
      <c r="APM80" s="107"/>
      <c r="APN80" s="107"/>
      <c r="APO80" s="107"/>
      <c r="APP80" s="107"/>
      <c r="APQ80" s="107"/>
      <c r="APR80" s="107"/>
      <c r="APS80" s="107"/>
      <c r="APT80" s="107"/>
      <c r="APU80" s="107"/>
      <c r="APV80" s="107"/>
      <c r="APW80" s="107"/>
      <c r="APX80" s="107"/>
      <c r="APY80" s="107"/>
      <c r="APZ80" s="107"/>
      <c r="AQA80" s="107"/>
      <c r="AQB80" s="107"/>
      <c r="AQC80" s="107"/>
      <c r="AQD80" s="107"/>
      <c r="AQE80" s="107"/>
      <c r="AQF80" s="107"/>
      <c r="AQG80" s="107"/>
      <c r="AQH80" s="107"/>
      <c r="AQI80" s="107"/>
      <c r="AQJ80" s="107"/>
      <c r="AQK80" s="107"/>
      <c r="AQL80" s="107"/>
      <c r="AQM80" s="107"/>
      <c r="AQN80" s="107"/>
      <c r="AQO80" s="107"/>
      <c r="AQP80" s="107"/>
      <c r="AQQ80" s="107"/>
      <c r="AQR80" s="107"/>
      <c r="AQS80" s="107"/>
      <c r="AQT80" s="107"/>
      <c r="AQU80" s="107"/>
      <c r="AQV80" s="107"/>
      <c r="AQW80" s="107"/>
      <c r="AQX80" s="107"/>
      <c r="AQY80" s="107"/>
      <c r="AQZ80" s="107"/>
      <c r="ARA80" s="107"/>
      <c r="ARB80" s="107"/>
      <c r="ARC80" s="107"/>
      <c r="ARD80" s="107"/>
      <c r="ARE80" s="107"/>
      <c r="ARF80" s="107"/>
      <c r="ARG80" s="107"/>
      <c r="ARH80" s="107"/>
      <c r="ARI80" s="107"/>
      <c r="ARJ80" s="107"/>
      <c r="ARK80" s="107"/>
      <c r="ARL80" s="107"/>
      <c r="ARM80" s="107"/>
      <c r="ARN80" s="107"/>
      <c r="ARO80" s="107"/>
      <c r="ARP80" s="107"/>
      <c r="ARQ80" s="107"/>
      <c r="ARR80" s="107"/>
      <c r="ARS80" s="107"/>
      <c r="ART80" s="107"/>
      <c r="ARU80" s="107"/>
      <c r="ARV80" s="107"/>
      <c r="ARW80" s="107"/>
      <c r="ARX80" s="107"/>
      <c r="ARY80" s="107"/>
      <c r="ARZ80" s="107"/>
      <c r="ASA80" s="107"/>
      <c r="ASB80" s="107"/>
      <c r="ASC80" s="107"/>
      <c r="ASD80" s="107"/>
      <c r="ASE80" s="107"/>
      <c r="ASF80" s="107"/>
      <c r="ASG80" s="107"/>
      <c r="ASH80" s="107"/>
      <c r="ASI80" s="107"/>
      <c r="ASJ80" s="107"/>
      <c r="ASK80" s="107"/>
      <c r="ASL80" s="107"/>
      <c r="ASM80" s="107"/>
      <c r="ASN80" s="107"/>
      <c r="ASO80" s="107"/>
      <c r="ASP80" s="107"/>
      <c r="ASQ80" s="107"/>
      <c r="ASR80" s="107"/>
      <c r="ASS80" s="107"/>
      <c r="AST80" s="107"/>
      <c r="ASU80" s="107"/>
      <c r="ASV80" s="107"/>
      <c r="ASW80" s="107"/>
      <c r="ASX80" s="107"/>
      <c r="ASY80" s="107"/>
      <c r="ASZ80" s="107"/>
      <c r="ATA80" s="107"/>
      <c r="ATB80" s="107"/>
      <c r="ATC80" s="107"/>
      <c r="ATD80" s="107"/>
      <c r="ATE80" s="107"/>
      <c r="ATF80" s="107"/>
      <c r="ATG80" s="107"/>
      <c r="ATH80" s="107"/>
      <c r="ATI80" s="107"/>
      <c r="ATJ80" s="107"/>
      <c r="ATK80" s="107"/>
      <c r="ATL80" s="107"/>
      <c r="ATM80" s="107"/>
      <c r="ATN80" s="107"/>
      <c r="ATO80" s="107"/>
      <c r="ATP80" s="107"/>
      <c r="ATQ80" s="107"/>
      <c r="ATR80" s="107"/>
      <c r="ATS80" s="107"/>
      <c r="ATT80" s="107"/>
      <c r="ATU80" s="107"/>
      <c r="ATV80" s="107"/>
      <c r="ATW80" s="107"/>
      <c r="ATX80" s="107"/>
      <c r="ATY80" s="107"/>
      <c r="ATZ80" s="107"/>
      <c r="AUA80" s="107"/>
      <c r="AUB80" s="107"/>
      <c r="AUC80" s="107"/>
      <c r="AUD80" s="107"/>
      <c r="AUE80" s="107"/>
      <c r="AUF80" s="107"/>
      <c r="AUG80" s="107"/>
      <c r="AUH80" s="107"/>
      <c r="AUI80" s="107"/>
      <c r="AUJ80" s="107"/>
      <c r="AUK80" s="107"/>
      <c r="AUL80" s="107"/>
      <c r="AUM80" s="107"/>
      <c r="AUN80" s="107"/>
      <c r="AUO80" s="107"/>
      <c r="AUP80" s="107"/>
      <c r="AUQ80" s="107"/>
      <c r="AUR80" s="107"/>
      <c r="AUS80" s="107"/>
      <c r="AUT80" s="107"/>
      <c r="AUU80" s="107"/>
      <c r="AUV80" s="107"/>
      <c r="AUW80" s="107"/>
      <c r="AUX80" s="107"/>
      <c r="AUY80" s="107"/>
      <c r="AUZ80" s="107"/>
      <c r="AVA80" s="107"/>
      <c r="AVB80" s="107"/>
      <c r="AVC80" s="107"/>
      <c r="AVD80" s="107"/>
      <c r="AVE80" s="107"/>
      <c r="AVF80" s="107"/>
      <c r="AVG80" s="107"/>
      <c r="AVH80" s="107"/>
      <c r="AVI80" s="107"/>
      <c r="AVJ80" s="107"/>
      <c r="AVK80" s="107"/>
      <c r="AVL80" s="107"/>
      <c r="AVM80" s="107"/>
      <c r="AVN80" s="107"/>
      <c r="AVO80" s="107"/>
      <c r="AVP80" s="107"/>
      <c r="AVQ80" s="107"/>
      <c r="AVR80" s="107"/>
      <c r="AVS80" s="107"/>
      <c r="AVT80" s="107"/>
      <c r="AVU80" s="107"/>
      <c r="AVV80" s="107"/>
      <c r="AVW80" s="107"/>
      <c r="AVX80" s="107"/>
      <c r="AVY80" s="107"/>
      <c r="AVZ80" s="107"/>
      <c r="AWA80" s="107"/>
      <c r="AWB80" s="107"/>
      <c r="AWC80" s="107"/>
      <c r="AWD80" s="107"/>
      <c r="AWE80" s="107"/>
      <c r="AWF80" s="107"/>
      <c r="AWG80" s="107"/>
      <c r="AWH80" s="107"/>
      <c r="AWI80" s="107"/>
      <c r="AWJ80" s="107"/>
      <c r="AWK80" s="107"/>
      <c r="AWL80" s="107"/>
      <c r="AWM80" s="107"/>
      <c r="AWN80" s="107"/>
      <c r="AWO80" s="107"/>
      <c r="AWP80" s="107"/>
      <c r="AWQ80" s="107"/>
      <c r="AWR80" s="107"/>
      <c r="AWS80" s="107"/>
      <c r="AWT80" s="107"/>
      <c r="AWU80" s="107"/>
      <c r="AWV80" s="107"/>
      <c r="AWW80" s="107"/>
      <c r="AWX80" s="107"/>
      <c r="AWY80" s="107"/>
      <c r="AWZ80" s="107"/>
      <c r="AXA80" s="107"/>
      <c r="AXB80" s="107"/>
      <c r="AXC80" s="107"/>
      <c r="AXD80" s="107"/>
      <c r="AXE80" s="107"/>
      <c r="AXF80" s="107"/>
      <c r="AXG80" s="107"/>
      <c r="AXH80" s="107"/>
      <c r="AXI80" s="107"/>
      <c r="AXJ80" s="107"/>
      <c r="AXK80" s="107"/>
      <c r="AXL80" s="107"/>
      <c r="AXM80" s="107"/>
      <c r="AXN80" s="107"/>
      <c r="AXO80" s="107"/>
      <c r="AXP80" s="107"/>
      <c r="AXQ80" s="107"/>
      <c r="AXR80" s="107"/>
      <c r="AXS80" s="107"/>
      <c r="AXT80" s="107"/>
      <c r="AXU80" s="107"/>
      <c r="AXV80" s="107"/>
      <c r="AXW80" s="107"/>
      <c r="AXX80" s="107"/>
      <c r="AXY80" s="107"/>
      <c r="AXZ80" s="107"/>
      <c r="AYA80" s="107"/>
      <c r="AYB80" s="107"/>
      <c r="AYC80" s="107"/>
      <c r="AYD80" s="107"/>
      <c r="AYE80" s="107"/>
      <c r="AYF80" s="107"/>
      <c r="AYG80" s="107"/>
      <c r="AYH80" s="107"/>
      <c r="AYI80" s="107"/>
      <c r="AYJ80" s="107"/>
      <c r="AYK80" s="107"/>
      <c r="AYL80" s="107"/>
      <c r="AYM80" s="107"/>
      <c r="AYN80" s="107"/>
      <c r="AYO80" s="107"/>
      <c r="AYP80" s="107"/>
      <c r="AYQ80" s="107"/>
      <c r="AYR80" s="107"/>
      <c r="AYS80" s="107"/>
      <c r="AYT80" s="107"/>
      <c r="AYU80" s="107"/>
      <c r="AYV80" s="107"/>
      <c r="AYW80" s="107"/>
      <c r="AYX80" s="107"/>
      <c r="AYY80" s="107"/>
      <c r="AYZ80" s="107"/>
      <c r="AZA80" s="107"/>
      <c r="AZB80" s="107"/>
      <c r="AZC80" s="107"/>
      <c r="AZD80" s="107"/>
      <c r="AZE80" s="107"/>
      <c r="AZF80" s="107"/>
      <c r="AZG80" s="107"/>
      <c r="AZH80" s="107"/>
      <c r="AZI80" s="107"/>
      <c r="AZJ80" s="107"/>
      <c r="AZK80" s="107"/>
      <c r="AZL80" s="107"/>
      <c r="AZM80" s="107"/>
      <c r="AZN80" s="107"/>
      <c r="AZO80" s="107"/>
      <c r="AZP80" s="107"/>
      <c r="AZQ80" s="107"/>
      <c r="AZR80" s="107"/>
      <c r="AZS80" s="107"/>
      <c r="AZT80" s="107"/>
      <c r="AZU80" s="107"/>
      <c r="AZV80" s="107"/>
      <c r="AZW80" s="107"/>
      <c r="AZX80" s="107"/>
      <c r="AZY80" s="107"/>
      <c r="AZZ80" s="107"/>
      <c r="BAA80" s="107"/>
      <c r="BAB80" s="107"/>
      <c r="BAC80" s="107"/>
      <c r="BAD80" s="107"/>
      <c r="BAE80" s="107"/>
      <c r="BAF80" s="107"/>
      <c r="BAG80" s="107"/>
      <c r="BAH80" s="107"/>
      <c r="BAI80" s="107"/>
      <c r="BAJ80" s="107"/>
      <c r="BAK80" s="107"/>
      <c r="BAL80" s="107"/>
      <c r="BAM80" s="107"/>
      <c r="BAN80" s="107"/>
      <c r="BAO80" s="107"/>
      <c r="BAP80" s="107"/>
      <c r="BAQ80" s="107"/>
      <c r="BAR80" s="107"/>
      <c r="BAS80" s="107"/>
      <c r="BAT80" s="107"/>
      <c r="BAU80" s="107"/>
      <c r="BAV80" s="107"/>
      <c r="BAW80" s="107"/>
      <c r="BAX80" s="107"/>
      <c r="BAY80" s="107"/>
      <c r="BAZ80" s="107"/>
      <c r="BBA80" s="107"/>
      <c r="BBB80" s="107"/>
      <c r="BBC80" s="107"/>
      <c r="BBD80" s="107"/>
      <c r="BBE80" s="107"/>
      <c r="BBF80" s="107"/>
      <c r="BBG80" s="107"/>
      <c r="BBH80" s="107"/>
      <c r="BBI80" s="107"/>
      <c r="BBJ80" s="107"/>
      <c r="BBK80" s="107"/>
      <c r="BBL80" s="107"/>
      <c r="BBM80" s="107"/>
      <c r="BBN80" s="107"/>
      <c r="BBO80" s="107"/>
      <c r="BBP80" s="107"/>
      <c r="BBQ80" s="107"/>
      <c r="BBR80" s="107"/>
      <c r="BBS80" s="107"/>
      <c r="BBT80" s="107"/>
      <c r="BBU80" s="107"/>
      <c r="BBV80" s="107"/>
      <c r="BBW80" s="107"/>
      <c r="BBX80" s="107"/>
      <c r="BBY80" s="107"/>
      <c r="BBZ80" s="107"/>
      <c r="BCA80" s="107"/>
      <c r="BCB80" s="107"/>
      <c r="BCC80" s="107"/>
      <c r="BCD80" s="107"/>
      <c r="BCE80" s="107"/>
      <c r="BCF80" s="107"/>
      <c r="BCG80" s="107"/>
      <c r="BCH80" s="107"/>
      <c r="BCI80" s="107"/>
      <c r="BCJ80" s="107"/>
      <c r="BCK80" s="107"/>
      <c r="BCL80" s="107"/>
      <c r="BCM80" s="107"/>
      <c r="BCN80" s="107"/>
      <c r="BCO80" s="107"/>
      <c r="BCP80" s="107"/>
      <c r="BCQ80" s="107"/>
      <c r="BCR80" s="107"/>
      <c r="BCS80" s="107"/>
      <c r="BCT80" s="107"/>
      <c r="BCU80" s="107"/>
      <c r="BCV80" s="107"/>
      <c r="BCW80" s="107"/>
      <c r="BCX80" s="107"/>
      <c r="BCY80" s="107"/>
      <c r="BCZ80" s="107"/>
      <c r="BDA80" s="107"/>
      <c r="BDB80" s="107"/>
      <c r="BDC80" s="107"/>
      <c r="BDD80" s="107"/>
      <c r="BDE80" s="107"/>
      <c r="BDF80" s="107"/>
      <c r="BDG80" s="107"/>
      <c r="BDH80" s="107"/>
      <c r="BDI80" s="107"/>
      <c r="BDJ80" s="107"/>
      <c r="BDK80" s="107"/>
      <c r="BDL80" s="107"/>
      <c r="BDM80" s="107"/>
      <c r="BDN80" s="107"/>
      <c r="BDO80" s="107"/>
      <c r="BDP80" s="107"/>
      <c r="BDQ80" s="107"/>
      <c r="BDR80" s="107"/>
      <c r="BDS80" s="107"/>
      <c r="BDT80" s="107"/>
      <c r="BDU80" s="107"/>
      <c r="BDV80" s="107"/>
      <c r="BDW80" s="107"/>
      <c r="BDX80" s="107"/>
      <c r="BDY80" s="107"/>
      <c r="BDZ80" s="107"/>
      <c r="BEA80" s="107"/>
      <c r="BEB80" s="107"/>
      <c r="BEC80" s="107"/>
      <c r="BED80" s="107"/>
      <c r="BEE80" s="107"/>
      <c r="BEF80" s="107"/>
      <c r="BEG80" s="107"/>
      <c r="BEH80" s="107"/>
      <c r="BEI80" s="107"/>
      <c r="BEJ80" s="107"/>
      <c r="BEK80" s="107"/>
      <c r="BEL80" s="107"/>
      <c r="BEM80" s="107"/>
      <c r="BEN80" s="107"/>
      <c r="BEO80" s="107"/>
      <c r="BEP80" s="107"/>
      <c r="BEQ80" s="107"/>
      <c r="BER80" s="107"/>
      <c r="BES80" s="107"/>
      <c r="BET80" s="107"/>
      <c r="BEU80" s="107"/>
      <c r="BEV80" s="107"/>
      <c r="BEW80" s="107"/>
      <c r="BEX80" s="107"/>
      <c r="BEY80" s="107"/>
      <c r="BEZ80" s="107"/>
      <c r="BFA80" s="107"/>
      <c r="BFB80" s="107"/>
      <c r="BFC80" s="107"/>
      <c r="BFD80" s="107"/>
      <c r="BFE80" s="107"/>
      <c r="BFF80" s="107"/>
      <c r="BFG80" s="107"/>
      <c r="BFH80" s="107"/>
      <c r="BFI80" s="107"/>
      <c r="BFJ80" s="107"/>
      <c r="BFK80" s="107"/>
      <c r="BFL80" s="107"/>
      <c r="BFM80" s="107"/>
      <c r="BFN80" s="107"/>
      <c r="BFO80" s="107"/>
      <c r="BFP80" s="107"/>
      <c r="BFQ80" s="107"/>
      <c r="BFR80" s="107"/>
      <c r="BFS80" s="107"/>
      <c r="BFT80" s="107"/>
      <c r="BFU80" s="107"/>
      <c r="BFV80" s="107"/>
      <c r="BFW80" s="107"/>
      <c r="BFX80" s="107"/>
      <c r="BFY80" s="107"/>
      <c r="BFZ80" s="107"/>
      <c r="BGA80" s="107"/>
      <c r="BGB80" s="107"/>
      <c r="BGC80" s="107"/>
      <c r="BGD80" s="107"/>
      <c r="BGE80" s="107"/>
      <c r="BGF80" s="107"/>
      <c r="BGG80" s="107"/>
      <c r="BGH80" s="107"/>
      <c r="BGI80" s="107"/>
      <c r="BGJ80" s="107"/>
      <c r="BGK80" s="107"/>
      <c r="BGL80" s="107"/>
      <c r="BGM80" s="107"/>
      <c r="BGN80" s="107"/>
      <c r="BGO80" s="107"/>
      <c r="BGP80" s="107"/>
      <c r="BGQ80" s="107"/>
      <c r="BGR80" s="107"/>
      <c r="BGS80" s="107"/>
      <c r="BGT80" s="107"/>
      <c r="BGU80" s="107"/>
      <c r="BGV80" s="107"/>
      <c r="BGW80" s="107"/>
      <c r="BGX80" s="107"/>
      <c r="BGY80" s="107"/>
      <c r="BGZ80" s="107"/>
      <c r="BHA80" s="107"/>
      <c r="BHB80" s="107"/>
      <c r="BHC80" s="107"/>
      <c r="BHD80" s="107"/>
      <c r="BHE80" s="107"/>
      <c r="BHF80" s="107"/>
      <c r="BHG80" s="107"/>
      <c r="BHH80" s="107"/>
      <c r="BHI80" s="107"/>
      <c r="BHJ80" s="107"/>
      <c r="BHK80" s="107"/>
      <c r="BHL80" s="107"/>
      <c r="BHM80" s="107"/>
      <c r="BHN80" s="107"/>
      <c r="BHO80" s="107"/>
      <c r="BHP80" s="107"/>
      <c r="BHQ80" s="107"/>
      <c r="BHR80" s="107"/>
      <c r="BHS80" s="107"/>
      <c r="BHT80" s="107"/>
      <c r="BHU80" s="107"/>
      <c r="BHV80" s="107"/>
      <c r="BHW80" s="107"/>
      <c r="BHX80" s="107"/>
      <c r="BHY80" s="107"/>
      <c r="BHZ80" s="107"/>
      <c r="BIA80" s="107"/>
      <c r="BIB80" s="107"/>
      <c r="BIC80" s="107"/>
      <c r="BID80" s="107"/>
      <c r="BIE80" s="107"/>
      <c r="BIF80" s="107"/>
      <c r="BIG80" s="107"/>
      <c r="BIH80" s="107"/>
    </row>
    <row r="81" spans="1:1594" s="110" customFormat="1" ht="15" x14ac:dyDescent="0.25">
      <c r="A81" s="135" t="s">
        <v>401</v>
      </c>
      <c r="B81" s="135"/>
      <c r="C81" s="135"/>
      <c r="D81" s="135"/>
      <c r="E81" s="135"/>
      <c r="F81" s="135"/>
      <c r="G81" s="135"/>
      <c r="H81" s="135"/>
      <c r="I81" s="135"/>
      <c r="J81" s="135"/>
      <c r="K81" s="135"/>
      <c r="L81" s="135"/>
      <c r="M81" s="68"/>
      <c r="N81" s="68"/>
      <c r="O81" s="68"/>
      <c r="P81" s="68"/>
      <c r="Q81" s="68"/>
      <c r="R81" s="68"/>
      <c r="S81" s="68"/>
      <c r="T81" s="68"/>
      <c r="U81" s="68"/>
      <c r="V81" s="68"/>
      <c r="W81" s="56"/>
      <c r="X81" s="68"/>
      <c r="Y81" s="68"/>
      <c r="Z81" s="68"/>
      <c r="AA81" s="68"/>
      <c r="AB81" s="68"/>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c r="CQ81" s="107"/>
      <c r="CR81" s="107"/>
      <c r="CS81" s="107"/>
      <c r="CT81" s="107"/>
      <c r="CU81" s="107"/>
      <c r="CV81" s="107"/>
      <c r="CW81" s="107"/>
      <c r="CX81" s="107"/>
      <c r="CY81" s="107"/>
      <c r="CZ81" s="107"/>
      <c r="DA81" s="107"/>
      <c r="DB81" s="107"/>
      <c r="DC81" s="107"/>
      <c r="DD81" s="107"/>
      <c r="DE81" s="107"/>
      <c r="DF81" s="107"/>
      <c r="DG81" s="107"/>
      <c r="DH81" s="107"/>
      <c r="DI81" s="107"/>
      <c r="DJ81" s="107"/>
      <c r="DK81" s="107"/>
      <c r="DL81" s="107"/>
      <c r="DM81" s="107"/>
      <c r="DN81" s="107"/>
      <c r="DO81" s="107"/>
      <c r="DP81" s="107"/>
      <c r="DQ81" s="107"/>
      <c r="DR81" s="107"/>
      <c r="DS81" s="107"/>
      <c r="DT81" s="107"/>
      <c r="DU81" s="107"/>
      <c r="DV81" s="107"/>
      <c r="DW81" s="107"/>
      <c r="DX81" s="107"/>
      <c r="DY81" s="107"/>
      <c r="DZ81" s="107"/>
      <c r="EA81" s="107"/>
      <c r="EB81" s="107"/>
      <c r="EC81" s="107"/>
      <c r="ED81" s="107"/>
      <c r="EE81" s="107"/>
      <c r="EF81" s="107"/>
      <c r="EG81" s="107"/>
      <c r="EH81" s="107"/>
      <c r="EI81" s="107"/>
      <c r="EJ81" s="107"/>
      <c r="EK81" s="107"/>
      <c r="EL81" s="107"/>
      <c r="EM81" s="107"/>
      <c r="EN81" s="107"/>
      <c r="EO81" s="107"/>
      <c r="EP81" s="107"/>
      <c r="EQ81" s="107"/>
      <c r="ER81" s="107"/>
      <c r="ES81" s="107"/>
      <c r="ET81" s="107"/>
      <c r="EU81" s="107"/>
      <c r="EV81" s="107"/>
      <c r="EW81" s="107"/>
      <c r="EX81" s="107"/>
      <c r="EY81" s="107"/>
      <c r="EZ81" s="107"/>
      <c r="FA81" s="107"/>
      <c r="FB81" s="107"/>
      <c r="FC81" s="107"/>
      <c r="FD81" s="107"/>
      <c r="FE81" s="107"/>
      <c r="FF81" s="107"/>
      <c r="FG81" s="107"/>
      <c r="FH81" s="107"/>
      <c r="FI81" s="107"/>
      <c r="FJ81" s="107"/>
      <c r="FK81" s="107"/>
      <c r="FL81" s="107"/>
      <c r="FM81" s="107"/>
      <c r="FN81" s="107"/>
      <c r="FO81" s="107"/>
      <c r="FP81" s="107"/>
      <c r="FQ81" s="107"/>
      <c r="FR81" s="107"/>
      <c r="FS81" s="107"/>
      <c r="FT81" s="107"/>
      <c r="FU81" s="107"/>
      <c r="FV81" s="107"/>
      <c r="FW81" s="107"/>
      <c r="FX81" s="107"/>
      <c r="FY81" s="107"/>
      <c r="FZ81" s="107"/>
      <c r="GA81" s="107"/>
      <c r="GB81" s="107"/>
      <c r="GC81" s="107"/>
      <c r="GD81" s="107"/>
      <c r="GE81" s="107"/>
      <c r="GF81" s="107"/>
      <c r="GG81" s="107"/>
      <c r="GH81" s="107"/>
      <c r="GI81" s="107"/>
      <c r="GJ81" s="107"/>
      <c r="GK81" s="107"/>
      <c r="GL81" s="107"/>
      <c r="GM81" s="107"/>
      <c r="GN81" s="107"/>
      <c r="GO81" s="107"/>
      <c r="GP81" s="107"/>
      <c r="GQ81" s="107"/>
      <c r="GR81" s="107"/>
      <c r="GS81" s="107"/>
      <c r="GT81" s="107"/>
      <c r="GU81" s="107"/>
      <c r="GV81" s="107"/>
      <c r="GW81" s="107"/>
      <c r="GX81" s="107"/>
      <c r="GY81" s="107"/>
      <c r="GZ81" s="107"/>
      <c r="HA81" s="107"/>
      <c r="HB81" s="107"/>
      <c r="HC81" s="107"/>
      <c r="HD81" s="107"/>
      <c r="HE81" s="107"/>
      <c r="HF81" s="107"/>
      <c r="HG81" s="107"/>
      <c r="HH81" s="107"/>
      <c r="HI81" s="107"/>
      <c r="HJ81" s="107"/>
      <c r="HK81" s="107"/>
      <c r="HL81" s="107"/>
      <c r="HM81" s="107"/>
      <c r="HN81" s="107"/>
      <c r="HO81" s="107"/>
      <c r="HP81" s="107"/>
      <c r="HQ81" s="107"/>
      <c r="HR81" s="107"/>
      <c r="HS81" s="107"/>
      <c r="HT81" s="107"/>
      <c r="HU81" s="107"/>
      <c r="HV81" s="107"/>
      <c r="HW81" s="107"/>
      <c r="HX81" s="107"/>
      <c r="HY81" s="107"/>
      <c r="HZ81" s="107"/>
      <c r="IA81" s="107"/>
      <c r="IB81" s="107"/>
      <c r="IC81" s="107"/>
      <c r="ID81" s="107"/>
      <c r="IE81" s="107"/>
      <c r="IF81" s="107"/>
      <c r="IG81" s="107"/>
      <c r="IH81" s="107"/>
      <c r="II81" s="107"/>
      <c r="IJ81" s="107"/>
      <c r="IK81" s="107"/>
      <c r="IL81" s="107"/>
      <c r="IM81" s="107"/>
      <c r="IN81" s="107"/>
      <c r="IO81" s="107"/>
      <c r="IP81" s="107"/>
      <c r="IQ81" s="107"/>
      <c r="IR81" s="107"/>
      <c r="IS81" s="107"/>
      <c r="IT81" s="107"/>
      <c r="IU81" s="107"/>
      <c r="IV81" s="107"/>
      <c r="IW81" s="107"/>
      <c r="IX81" s="107"/>
      <c r="IY81" s="107"/>
      <c r="IZ81" s="107"/>
      <c r="JA81" s="107"/>
      <c r="JB81" s="107"/>
      <c r="JC81" s="107"/>
      <c r="JD81" s="107"/>
      <c r="JE81" s="107"/>
      <c r="JF81" s="107"/>
      <c r="JG81" s="107"/>
      <c r="JH81" s="107"/>
      <c r="JI81" s="107"/>
      <c r="JJ81" s="107"/>
      <c r="JK81" s="107"/>
      <c r="JL81" s="107"/>
      <c r="JM81" s="107"/>
      <c r="JN81" s="107"/>
      <c r="JO81" s="107"/>
      <c r="JP81" s="107"/>
      <c r="JQ81" s="107"/>
      <c r="JR81" s="107"/>
      <c r="JS81" s="107"/>
      <c r="JT81" s="107"/>
      <c r="JU81" s="107"/>
      <c r="JV81" s="107"/>
      <c r="JW81" s="107"/>
      <c r="JX81" s="107"/>
      <c r="JY81" s="107"/>
      <c r="JZ81" s="107"/>
      <c r="KA81" s="107"/>
      <c r="KB81" s="107"/>
      <c r="KC81" s="107"/>
      <c r="KD81" s="107"/>
      <c r="KE81" s="107"/>
      <c r="KF81" s="107"/>
      <c r="KG81" s="107"/>
      <c r="KH81" s="107"/>
      <c r="KI81" s="107"/>
      <c r="KJ81" s="107"/>
      <c r="KK81" s="107"/>
      <c r="KL81" s="107"/>
      <c r="KM81" s="107"/>
      <c r="KN81" s="107"/>
      <c r="KO81" s="107"/>
      <c r="KP81" s="107"/>
      <c r="KQ81" s="107"/>
      <c r="KR81" s="107"/>
      <c r="KS81" s="107"/>
      <c r="KT81" s="107"/>
      <c r="KU81" s="107"/>
      <c r="KV81" s="107"/>
      <c r="KW81" s="107"/>
      <c r="KX81" s="107"/>
      <c r="KY81" s="107"/>
      <c r="KZ81" s="107"/>
      <c r="LA81" s="107"/>
      <c r="LB81" s="107"/>
      <c r="LC81" s="107"/>
      <c r="LD81" s="107"/>
      <c r="LE81" s="107"/>
      <c r="LF81" s="107"/>
      <c r="LG81" s="107"/>
      <c r="LH81" s="107"/>
      <c r="LI81" s="107"/>
      <c r="LJ81" s="107"/>
      <c r="LK81" s="107"/>
      <c r="LL81" s="107"/>
      <c r="LM81" s="107"/>
      <c r="LN81" s="107"/>
      <c r="LO81" s="107"/>
      <c r="LP81" s="107"/>
      <c r="LQ81" s="107"/>
      <c r="LR81" s="107"/>
      <c r="LS81" s="107"/>
      <c r="LT81" s="107"/>
      <c r="LU81" s="107"/>
      <c r="LV81" s="107"/>
      <c r="LW81" s="107"/>
      <c r="LX81" s="107"/>
      <c r="LY81" s="107"/>
      <c r="LZ81" s="107"/>
      <c r="MA81" s="107"/>
      <c r="MB81" s="107"/>
      <c r="MC81" s="107"/>
      <c r="MD81" s="107"/>
      <c r="ME81" s="107"/>
      <c r="MF81" s="107"/>
      <c r="MG81" s="107"/>
      <c r="MH81" s="107"/>
      <c r="MI81" s="107"/>
      <c r="MJ81" s="107"/>
      <c r="MK81" s="107"/>
      <c r="ML81" s="107"/>
      <c r="MM81" s="107"/>
      <c r="MN81" s="107"/>
      <c r="MO81" s="107"/>
      <c r="MP81" s="107"/>
      <c r="MQ81" s="107"/>
      <c r="MR81" s="107"/>
      <c r="MS81" s="107"/>
      <c r="MT81" s="107"/>
      <c r="MU81" s="107"/>
      <c r="MV81" s="107"/>
      <c r="MW81" s="107"/>
      <c r="MX81" s="107"/>
      <c r="MY81" s="107"/>
      <c r="MZ81" s="107"/>
      <c r="NA81" s="107"/>
      <c r="NB81" s="107"/>
      <c r="NC81" s="107"/>
      <c r="ND81" s="107"/>
      <c r="NE81" s="107"/>
      <c r="NF81" s="107"/>
      <c r="NG81" s="107"/>
      <c r="NH81" s="107"/>
      <c r="NI81" s="107"/>
      <c r="NJ81" s="107"/>
      <c r="NK81" s="107"/>
      <c r="NL81" s="107"/>
      <c r="NM81" s="107"/>
      <c r="NN81" s="107"/>
      <c r="NO81" s="107"/>
      <c r="NP81" s="107"/>
      <c r="NQ81" s="107"/>
      <c r="NR81" s="107"/>
      <c r="NS81" s="107"/>
      <c r="NT81" s="107"/>
      <c r="NU81" s="107"/>
      <c r="NV81" s="107"/>
      <c r="NW81" s="107"/>
      <c r="NX81" s="107"/>
      <c r="NY81" s="107"/>
      <c r="NZ81" s="107"/>
      <c r="OA81" s="107"/>
      <c r="OB81" s="107"/>
      <c r="OC81" s="107"/>
      <c r="OD81" s="107"/>
      <c r="OE81" s="107"/>
      <c r="OF81" s="107"/>
      <c r="OG81" s="107"/>
      <c r="OH81" s="107"/>
      <c r="OI81" s="107"/>
      <c r="OJ81" s="107"/>
      <c r="OK81" s="107"/>
      <c r="OL81" s="107"/>
      <c r="OM81" s="107"/>
      <c r="ON81" s="107"/>
      <c r="OO81" s="107"/>
      <c r="OP81" s="107"/>
      <c r="OQ81" s="107"/>
      <c r="OR81" s="107"/>
      <c r="OS81" s="107"/>
      <c r="OT81" s="107"/>
      <c r="OU81" s="107"/>
      <c r="OV81" s="107"/>
      <c r="OW81" s="107"/>
      <c r="OX81" s="107"/>
      <c r="OY81" s="107"/>
      <c r="OZ81" s="107"/>
      <c r="PA81" s="107"/>
      <c r="PB81" s="107"/>
      <c r="PC81" s="107"/>
      <c r="PD81" s="107"/>
      <c r="PE81" s="107"/>
      <c r="PF81" s="107"/>
      <c r="PG81" s="107"/>
      <c r="PH81" s="107"/>
      <c r="PI81" s="107"/>
      <c r="PJ81" s="107"/>
      <c r="PK81" s="107"/>
      <c r="PL81" s="107"/>
      <c r="PM81" s="107"/>
      <c r="PN81" s="107"/>
      <c r="PO81" s="107"/>
      <c r="PP81" s="107"/>
      <c r="PQ81" s="107"/>
      <c r="PR81" s="107"/>
      <c r="PS81" s="107"/>
      <c r="PT81" s="107"/>
      <c r="PU81" s="107"/>
      <c r="PV81" s="107"/>
      <c r="PW81" s="107"/>
      <c r="PX81" s="107"/>
      <c r="PY81" s="107"/>
      <c r="PZ81" s="107"/>
      <c r="QA81" s="107"/>
      <c r="QB81" s="107"/>
      <c r="QC81" s="107"/>
      <c r="QD81" s="107"/>
      <c r="QE81" s="107"/>
      <c r="QF81" s="107"/>
      <c r="QG81" s="107"/>
      <c r="QH81" s="107"/>
      <c r="QI81" s="107"/>
      <c r="QJ81" s="107"/>
      <c r="QK81" s="107"/>
      <c r="QL81" s="107"/>
      <c r="QM81" s="107"/>
      <c r="QN81" s="107"/>
      <c r="QO81" s="107"/>
      <c r="QP81" s="107"/>
      <c r="QQ81" s="107"/>
      <c r="QR81" s="107"/>
      <c r="QS81" s="107"/>
      <c r="QT81" s="107"/>
      <c r="QU81" s="107"/>
      <c r="QV81" s="107"/>
      <c r="QW81" s="107"/>
      <c r="QX81" s="107"/>
      <c r="QY81" s="107"/>
      <c r="QZ81" s="107"/>
      <c r="RA81" s="107"/>
      <c r="RB81" s="107"/>
      <c r="RC81" s="107"/>
      <c r="RD81" s="107"/>
      <c r="RE81" s="107"/>
      <c r="RF81" s="107"/>
      <c r="RG81" s="107"/>
      <c r="RH81" s="107"/>
      <c r="RI81" s="107"/>
      <c r="RJ81" s="107"/>
      <c r="RK81" s="107"/>
      <c r="RL81" s="107"/>
      <c r="RM81" s="107"/>
      <c r="RN81" s="107"/>
      <c r="RO81" s="107"/>
      <c r="RP81" s="107"/>
      <c r="RQ81" s="107"/>
      <c r="RR81" s="107"/>
      <c r="RS81" s="107"/>
      <c r="RT81" s="107"/>
      <c r="RU81" s="107"/>
      <c r="RV81" s="107"/>
      <c r="RW81" s="107"/>
      <c r="RX81" s="107"/>
      <c r="RY81" s="107"/>
      <c r="RZ81" s="107"/>
      <c r="SA81" s="107"/>
      <c r="SB81" s="107"/>
      <c r="SC81" s="107"/>
      <c r="SD81" s="107"/>
      <c r="SE81" s="107"/>
      <c r="SF81" s="107"/>
      <c r="SG81" s="107"/>
      <c r="SH81" s="107"/>
      <c r="SI81" s="107"/>
      <c r="SJ81" s="107"/>
      <c r="SK81" s="107"/>
      <c r="SL81" s="107"/>
      <c r="SM81" s="107"/>
      <c r="SN81" s="107"/>
      <c r="SO81" s="107"/>
      <c r="SP81" s="107"/>
      <c r="SQ81" s="107"/>
      <c r="SR81" s="107"/>
      <c r="SS81" s="107"/>
      <c r="ST81" s="107"/>
      <c r="SU81" s="107"/>
      <c r="SV81" s="107"/>
      <c r="SW81" s="107"/>
      <c r="SX81" s="107"/>
      <c r="SY81" s="107"/>
      <c r="SZ81" s="107"/>
      <c r="TA81" s="107"/>
      <c r="TB81" s="107"/>
      <c r="TC81" s="107"/>
      <c r="TD81" s="107"/>
      <c r="TE81" s="107"/>
      <c r="TF81" s="107"/>
      <c r="TG81" s="107"/>
      <c r="TH81" s="107"/>
      <c r="TI81" s="107"/>
      <c r="TJ81" s="107"/>
      <c r="TK81" s="107"/>
      <c r="TL81" s="107"/>
      <c r="TM81" s="107"/>
      <c r="TN81" s="107"/>
      <c r="TO81" s="107"/>
      <c r="TP81" s="107"/>
      <c r="TQ81" s="107"/>
      <c r="TR81" s="107"/>
      <c r="TS81" s="107"/>
      <c r="TT81" s="107"/>
      <c r="TU81" s="107"/>
      <c r="TV81" s="107"/>
      <c r="TW81" s="107"/>
      <c r="TX81" s="107"/>
      <c r="TY81" s="107"/>
      <c r="TZ81" s="107"/>
      <c r="UA81" s="107"/>
      <c r="UB81" s="107"/>
      <c r="UC81" s="107"/>
      <c r="UD81" s="107"/>
      <c r="UE81" s="107"/>
      <c r="UF81" s="107"/>
      <c r="UG81" s="107"/>
      <c r="UH81" s="107"/>
      <c r="UI81" s="107"/>
      <c r="UJ81" s="107"/>
      <c r="UK81" s="107"/>
      <c r="UL81" s="107"/>
      <c r="UM81" s="107"/>
      <c r="UN81" s="107"/>
      <c r="UO81" s="107"/>
      <c r="UP81" s="107"/>
      <c r="UQ81" s="107"/>
      <c r="UR81" s="107"/>
      <c r="US81" s="107"/>
      <c r="UT81" s="107"/>
      <c r="UU81" s="107"/>
      <c r="UV81" s="107"/>
      <c r="UW81" s="107"/>
      <c r="UX81" s="107"/>
      <c r="UY81" s="107"/>
      <c r="UZ81" s="107"/>
      <c r="VA81" s="107"/>
      <c r="VB81" s="107"/>
      <c r="VC81" s="107"/>
      <c r="VD81" s="107"/>
      <c r="VE81" s="107"/>
      <c r="VF81" s="107"/>
      <c r="VG81" s="107"/>
      <c r="VH81" s="107"/>
      <c r="VI81" s="107"/>
      <c r="VJ81" s="107"/>
      <c r="VK81" s="107"/>
      <c r="VL81" s="107"/>
      <c r="VM81" s="107"/>
      <c r="VN81" s="107"/>
      <c r="VO81" s="107"/>
      <c r="VP81" s="107"/>
      <c r="VQ81" s="107"/>
      <c r="VR81" s="107"/>
      <c r="VS81" s="107"/>
      <c r="VT81" s="107"/>
      <c r="VU81" s="107"/>
      <c r="VV81" s="107"/>
      <c r="VW81" s="107"/>
      <c r="VX81" s="107"/>
      <c r="VY81" s="107"/>
      <c r="VZ81" s="107"/>
      <c r="WA81" s="107"/>
      <c r="WB81" s="107"/>
      <c r="WC81" s="107"/>
      <c r="WD81" s="107"/>
      <c r="WE81" s="107"/>
      <c r="WF81" s="107"/>
      <c r="WG81" s="107"/>
      <c r="WH81" s="107"/>
      <c r="WI81" s="107"/>
      <c r="WJ81" s="107"/>
      <c r="WK81" s="107"/>
      <c r="WL81" s="107"/>
      <c r="WM81" s="107"/>
      <c r="WN81" s="107"/>
      <c r="WO81" s="107"/>
      <c r="WP81" s="107"/>
      <c r="WQ81" s="107"/>
      <c r="WR81" s="107"/>
      <c r="WS81" s="107"/>
      <c r="WT81" s="107"/>
      <c r="WU81" s="107"/>
      <c r="WV81" s="107"/>
      <c r="WW81" s="107"/>
      <c r="WX81" s="107"/>
      <c r="WY81" s="107"/>
      <c r="WZ81" s="107"/>
      <c r="XA81" s="107"/>
      <c r="XB81" s="107"/>
      <c r="XC81" s="107"/>
      <c r="XD81" s="107"/>
      <c r="XE81" s="107"/>
      <c r="XF81" s="107"/>
      <c r="XG81" s="107"/>
      <c r="XH81" s="107"/>
      <c r="XI81" s="107"/>
      <c r="XJ81" s="107"/>
      <c r="XK81" s="107"/>
      <c r="XL81" s="107"/>
      <c r="XM81" s="107"/>
      <c r="XN81" s="107"/>
      <c r="XO81" s="107"/>
      <c r="XP81" s="107"/>
      <c r="XQ81" s="107"/>
      <c r="XR81" s="107"/>
      <c r="XS81" s="107"/>
      <c r="XT81" s="107"/>
      <c r="XU81" s="107"/>
      <c r="XV81" s="107"/>
      <c r="XW81" s="107"/>
      <c r="XX81" s="107"/>
      <c r="XY81" s="107"/>
      <c r="XZ81" s="107"/>
      <c r="YA81" s="107"/>
      <c r="YB81" s="107"/>
      <c r="YC81" s="107"/>
      <c r="YD81" s="107"/>
      <c r="YE81" s="107"/>
      <c r="YF81" s="107"/>
      <c r="YG81" s="107"/>
      <c r="YH81" s="107"/>
      <c r="YI81" s="107"/>
      <c r="YJ81" s="107"/>
      <c r="YK81" s="107"/>
      <c r="YL81" s="107"/>
      <c r="YM81" s="107"/>
      <c r="YN81" s="107"/>
      <c r="YO81" s="107"/>
      <c r="YP81" s="107"/>
      <c r="YQ81" s="107"/>
      <c r="YR81" s="107"/>
      <c r="YS81" s="107"/>
      <c r="YT81" s="107"/>
      <c r="YU81" s="107"/>
      <c r="YV81" s="107"/>
      <c r="YW81" s="107"/>
      <c r="YX81" s="107"/>
      <c r="YY81" s="107"/>
      <c r="YZ81" s="107"/>
      <c r="ZA81" s="107"/>
      <c r="ZB81" s="107"/>
      <c r="ZC81" s="107"/>
      <c r="ZD81" s="107"/>
      <c r="ZE81" s="107"/>
      <c r="ZF81" s="107"/>
      <c r="ZG81" s="107"/>
      <c r="ZH81" s="107"/>
      <c r="ZI81" s="107"/>
      <c r="ZJ81" s="107"/>
      <c r="ZK81" s="107"/>
      <c r="ZL81" s="107"/>
      <c r="ZM81" s="107"/>
      <c r="ZN81" s="107"/>
      <c r="ZO81" s="107"/>
      <c r="ZP81" s="107"/>
      <c r="ZQ81" s="107"/>
      <c r="ZR81" s="107"/>
      <c r="ZS81" s="107"/>
      <c r="ZT81" s="107"/>
      <c r="ZU81" s="107"/>
      <c r="ZV81" s="107"/>
      <c r="ZW81" s="107"/>
      <c r="ZX81" s="107"/>
      <c r="ZY81" s="107"/>
      <c r="ZZ81" s="107"/>
      <c r="AAA81" s="107"/>
      <c r="AAB81" s="107"/>
      <c r="AAC81" s="107"/>
      <c r="AAD81" s="107"/>
      <c r="AAE81" s="107"/>
      <c r="AAF81" s="107"/>
      <c r="AAG81" s="107"/>
      <c r="AAH81" s="107"/>
      <c r="AAI81" s="107"/>
      <c r="AAJ81" s="107"/>
      <c r="AAK81" s="107"/>
      <c r="AAL81" s="107"/>
      <c r="AAM81" s="107"/>
      <c r="AAN81" s="107"/>
      <c r="AAO81" s="107"/>
      <c r="AAP81" s="107"/>
      <c r="AAQ81" s="107"/>
      <c r="AAR81" s="107"/>
      <c r="AAS81" s="107"/>
      <c r="AAT81" s="107"/>
      <c r="AAU81" s="107"/>
      <c r="AAV81" s="107"/>
      <c r="AAW81" s="107"/>
      <c r="AAX81" s="107"/>
      <c r="AAY81" s="107"/>
      <c r="AAZ81" s="107"/>
      <c r="ABA81" s="107"/>
      <c r="ABB81" s="107"/>
      <c r="ABC81" s="107"/>
      <c r="ABD81" s="107"/>
      <c r="ABE81" s="107"/>
      <c r="ABF81" s="107"/>
      <c r="ABG81" s="107"/>
      <c r="ABH81" s="107"/>
      <c r="ABI81" s="107"/>
      <c r="ABJ81" s="107"/>
      <c r="ABK81" s="107"/>
      <c r="ABL81" s="107"/>
      <c r="ABM81" s="107"/>
      <c r="ABN81" s="107"/>
      <c r="ABO81" s="107"/>
      <c r="ABP81" s="107"/>
      <c r="ABQ81" s="107"/>
      <c r="ABR81" s="107"/>
      <c r="ABS81" s="107"/>
      <c r="ABT81" s="107"/>
      <c r="ABU81" s="107"/>
      <c r="ABV81" s="107"/>
      <c r="ABW81" s="107"/>
      <c r="ABX81" s="107"/>
      <c r="ABY81" s="107"/>
      <c r="ABZ81" s="107"/>
      <c r="ACA81" s="107"/>
      <c r="ACB81" s="107"/>
      <c r="ACC81" s="107"/>
      <c r="ACD81" s="107"/>
      <c r="ACE81" s="107"/>
      <c r="ACF81" s="107"/>
      <c r="ACG81" s="107"/>
      <c r="ACH81" s="107"/>
      <c r="ACI81" s="107"/>
      <c r="ACJ81" s="107"/>
      <c r="ACK81" s="107"/>
      <c r="ACL81" s="107"/>
      <c r="ACM81" s="107"/>
      <c r="ACN81" s="107"/>
      <c r="ACO81" s="107"/>
      <c r="ACP81" s="107"/>
      <c r="ACQ81" s="107"/>
      <c r="ACR81" s="107"/>
      <c r="ACS81" s="107"/>
      <c r="ACT81" s="107"/>
      <c r="ACU81" s="107"/>
      <c r="ACV81" s="107"/>
      <c r="ACW81" s="107"/>
      <c r="ACX81" s="107"/>
      <c r="ACY81" s="107"/>
      <c r="ACZ81" s="107"/>
      <c r="ADA81" s="107"/>
      <c r="ADB81" s="107"/>
      <c r="ADC81" s="107"/>
      <c r="ADD81" s="107"/>
      <c r="ADE81" s="107"/>
      <c r="ADF81" s="107"/>
      <c r="ADG81" s="107"/>
      <c r="ADH81" s="107"/>
      <c r="ADI81" s="107"/>
      <c r="ADJ81" s="107"/>
      <c r="ADK81" s="107"/>
      <c r="ADL81" s="107"/>
      <c r="ADM81" s="107"/>
      <c r="ADN81" s="107"/>
      <c r="ADO81" s="107"/>
      <c r="ADP81" s="107"/>
      <c r="ADQ81" s="107"/>
      <c r="ADR81" s="107"/>
      <c r="ADS81" s="107"/>
      <c r="ADT81" s="107"/>
      <c r="ADU81" s="107"/>
      <c r="ADV81" s="107"/>
      <c r="ADW81" s="107"/>
      <c r="ADX81" s="107"/>
      <c r="ADY81" s="107"/>
      <c r="ADZ81" s="107"/>
      <c r="AEA81" s="107"/>
      <c r="AEB81" s="107"/>
      <c r="AEC81" s="107"/>
      <c r="AED81" s="107"/>
      <c r="AEE81" s="107"/>
      <c r="AEF81" s="107"/>
      <c r="AEG81" s="107"/>
      <c r="AEH81" s="107"/>
      <c r="AEI81" s="107"/>
      <c r="AEJ81" s="107"/>
      <c r="AEK81" s="107"/>
      <c r="AEL81" s="107"/>
      <c r="AEM81" s="107"/>
      <c r="AEN81" s="107"/>
      <c r="AEO81" s="107"/>
      <c r="AEP81" s="107"/>
      <c r="AEQ81" s="107"/>
      <c r="AER81" s="107"/>
      <c r="AES81" s="107"/>
      <c r="AET81" s="107"/>
      <c r="AEU81" s="107"/>
      <c r="AEV81" s="107"/>
      <c r="AEW81" s="107"/>
      <c r="AEX81" s="107"/>
      <c r="AEY81" s="107"/>
      <c r="AEZ81" s="107"/>
      <c r="AFA81" s="107"/>
      <c r="AFB81" s="107"/>
      <c r="AFC81" s="107"/>
      <c r="AFD81" s="107"/>
      <c r="AFE81" s="107"/>
      <c r="AFF81" s="107"/>
      <c r="AFG81" s="107"/>
      <c r="AFH81" s="107"/>
      <c r="AFI81" s="107"/>
      <c r="AFJ81" s="107"/>
      <c r="AFK81" s="107"/>
      <c r="AFL81" s="107"/>
      <c r="AFM81" s="107"/>
      <c r="AFN81" s="107"/>
      <c r="AFO81" s="107"/>
      <c r="AFP81" s="107"/>
      <c r="AFQ81" s="107"/>
      <c r="AFR81" s="107"/>
      <c r="AFS81" s="107"/>
      <c r="AFT81" s="107"/>
      <c r="AFU81" s="107"/>
      <c r="AFV81" s="107"/>
      <c r="AFW81" s="107"/>
      <c r="AFX81" s="107"/>
      <c r="AFY81" s="107"/>
      <c r="AFZ81" s="107"/>
      <c r="AGA81" s="107"/>
      <c r="AGB81" s="107"/>
      <c r="AGC81" s="107"/>
      <c r="AGD81" s="107"/>
      <c r="AGE81" s="107"/>
      <c r="AGF81" s="107"/>
      <c r="AGG81" s="107"/>
      <c r="AGH81" s="107"/>
      <c r="AGI81" s="107"/>
      <c r="AGJ81" s="107"/>
      <c r="AGK81" s="107"/>
      <c r="AGL81" s="107"/>
      <c r="AGM81" s="107"/>
      <c r="AGN81" s="107"/>
      <c r="AGO81" s="107"/>
      <c r="AGP81" s="107"/>
      <c r="AGQ81" s="107"/>
      <c r="AGR81" s="107"/>
      <c r="AGS81" s="107"/>
      <c r="AGT81" s="107"/>
      <c r="AGU81" s="107"/>
      <c r="AGV81" s="107"/>
      <c r="AGW81" s="107"/>
      <c r="AGX81" s="107"/>
      <c r="AGY81" s="107"/>
      <c r="AGZ81" s="107"/>
      <c r="AHA81" s="107"/>
      <c r="AHB81" s="107"/>
      <c r="AHC81" s="107"/>
      <c r="AHD81" s="107"/>
      <c r="AHE81" s="107"/>
      <c r="AHF81" s="107"/>
      <c r="AHG81" s="107"/>
      <c r="AHH81" s="107"/>
      <c r="AHI81" s="107"/>
      <c r="AHJ81" s="107"/>
      <c r="AHK81" s="107"/>
      <c r="AHL81" s="107"/>
      <c r="AHM81" s="107"/>
      <c r="AHN81" s="107"/>
      <c r="AHO81" s="107"/>
      <c r="AHP81" s="107"/>
      <c r="AHQ81" s="107"/>
      <c r="AHR81" s="107"/>
      <c r="AHS81" s="107"/>
      <c r="AHT81" s="107"/>
      <c r="AHU81" s="107"/>
      <c r="AHV81" s="107"/>
      <c r="AHW81" s="107"/>
      <c r="AHX81" s="107"/>
      <c r="AHY81" s="107"/>
      <c r="AHZ81" s="107"/>
      <c r="AIA81" s="107"/>
      <c r="AIB81" s="107"/>
      <c r="AIC81" s="107"/>
      <c r="AID81" s="107"/>
      <c r="AIE81" s="107"/>
      <c r="AIF81" s="107"/>
      <c r="AIG81" s="107"/>
      <c r="AIH81" s="107"/>
      <c r="AII81" s="107"/>
      <c r="AIJ81" s="107"/>
      <c r="AIK81" s="107"/>
      <c r="AIL81" s="107"/>
      <c r="AIM81" s="107"/>
      <c r="AIN81" s="107"/>
      <c r="AIO81" s="107"/>
      <c r="AIP81" s="107"/>
      <c r="AIQ81" s="107"/>
      <c r="AIR81" s="107"/>
      <c r="AIS81" s="107"/>
      <c r="AIT81" s="107"/>
      <c r="AIU81" s="107"/>
      <c r="AIV81" s="107"/>
      <c r="AIW81" s="107"/>
      <c r="AIX81" s="107"/>
      <c r="AIY81" s="107"/>
      <c r="AIZ81" s="107"/>
      <c r="AJA81" s="107"/>
      <c r="AJB81" s="107"/>
      <c r="AJC81" s="107"/>
      <c r="AJD81" s="107"/>
      <c r="AJE81" s="107"/>
      <c r="AJF81" s="107"/>
      <c r="AJG81" s="107"/>
      <c r="AJH81" s="107"/>
      <c r="AJI81" s="107"/>
      <c r="AJJ81" s="107"/>
      <c r="AJK81" s="107"/>
      <c r="AJL81" s="107"/>
      <c r="AJM81" s="107"/>
      <c r="AJN81" s="107"/>
      <c r="AJO81" s="107"/>
      <c r="AJP81" s="107"/>
      <c r="AJQ81" s="107"/>
      <c r="AJR81" s="107"/>
      <c r="AJS81" s="107"/>
      <c r="AJT81" s="107"/>
      <c r="AJU81" s="107"/>
      <c r="AJV81" s="107"/>
      <c r="AJW81" s="107"/>
      <c r="AJX81" s="107"/>
      <c r="AJY81" s="107"/>
      <c r="AJZ81" s="107"/>
      <c r="AKA81" s="107"/>
      <c r="AKB81" s="107"/>
      <c r="AKC81" s="107"/>
      <c r="AKD81" s="107"/>
      <c r="AKE81" s="107"/>
      <c r="AKF81" s="107"/>
      <c r="AKG81" s="107"/>
      <c r="AKH81" s="107"/>
      <c r="AKI81" s="107"/>
      <c r="AKJ81" s="107"/>
      <c r="AKK81" s="107"/>
      <c r="AKL81" s="107"/>
      <c r="AKM81" s="107"/>
      <c r="AKN81" s="107"/>
      <c r="AKO81" s="107"/>
      <c r="AKP81" s="107"/>
      <c r="AKQ81" s="107"/>
      <c r="AKR81" s="107"/>
      <c r="AKS81" s="107"/>
      <c r="AKT81" s="107"/>
      <c r="AKU81" s="107"/>
      <c r="AKV81" s="107"/>
      <c r="AKW81" s="107"/>
      <c r="AKX81" s="107"/>
      <c r="AKY81" s="107"/>
      <c r="AKZ81" s="107"/>
      <c r="ALA81" s="107"/>
      <c r="ALB81" s="107"/>
      <c r="ALC81" s="107"/>
      <c r="ALD81" s="107"/>
      <c r="ALE81" s="107"/>
      <c r="ALF81" s="107"/>
      <c r="ALG81" s="107"/>
      <c r="ALH81" s="107"/>
      <c r="ALI81" s="107"/>
      <c r="ALJ81" s="107"/>
      <c r="ALK81" s="107"/>
      <c r="ALL81" s="107"/>
      <c r="ALM81" s="107"/>
      <c r="ALN81" s="107"/>
      <c r="ALO81" s="107"/>
      <c r="ALP81" s="107"/>
      <c r="ALQ81" s="107"/>
      <c r="ALR81" s="107"/>
      <c r="ALS81" s="107"/>
      <c r="ALT81" s="107"/>
      <c r="ALU81" s="107"/>
      <c r="ALV81" s="107"/>
      <c r="ALW81" s="107"/>
      <c r="ALX81" s="107"/>
      <c r="ALY81" s="107"/>
      <c r="ALZ81" s="107"/>
      <c r="AMA81" s="107"/>
      <c r="AMB81" s="107"/>
      <c r="AMC81" s="107"/>
      <c r="AMD81" s="107"/>
      <c r="AME81" s="107"/>
      <c r="AMF81" s="107"/>
      <c r="AMG81" s="107"/>
      <c r="AMH81" s="107"/>
      <c r="AMI81" s="107"/>
      <c r="AMJ81" s="107"/>
      <c r="AMK81" s="107"/>
      <c r="AML81" s="107"/>
      <c r="AMM81" s="107"/>
      <c r="AMN81" s="107"/>
      <c r="AMO81" s="107"/>
      <c r="AMP81" s="107"/>
      <c r="AMQ81" s="107"/>
      <c r="AMR81" s="107"/>
      <c r="AMS81" s="107"/>
      <c r="AMT81" s="107"/>
      <c r="AMU81" s="107"/>
      <c r="AMV81" s="107"/>
      <c r="AMW81" s="107"/>
      <c r="AMX81" s="107"/>
      <c r="AMY81" s="107"/>
      <c r="AMZ81" s="107"/>
      <c r="ANA81" s="107"/>
      <c r="ANB81" s="107"/>
      <c r="ANC81" s="107"/>
      <c r="AND81" s="107"/>
      <c r="ANE81" s="107"/>
      <c r="ANF81" s="107"/>
      <c r="ANG81" s="107"/>
      <c r="ANH81" s="107"/>
      <c r="ANI81" s="107"/>
      <c r="ANJ81" s="107"/>
      <c r="ANK81" s="107"/>
      <c r="ANL81" s="107"/>
      <c r="ANM81" s="107"/>
      <c r="ANN81" s="107"/>
      <c r="ANO81" s="107"/>
      <c r="ANP81" s="107"/>
      <c r="ANQ81" s="107"/>
      <c r="ANR81" s="107"/>
      <c r="ANS81" s="107"/>
      <c r="ANT81" s="107"/>
      <c r="ANU81" s="107"/>
      <c r="ANV81" s="107"/>
      <c r="ANW81" s="107"/>
      <c r="ANX81" s="107"/>
      <c r="ANY81" s="107"/>
      <c r="ANZ81" s="107"/>
      <c r="AOA81" s="107"/>
      <c r="AOB81" s="107"/>
      <c r="AOC81" s="107"/>
      <c r="AOD81" s="107"/>
      <c r="AOE81" s="107"/>
      <c r="AOF81" s="107"/>
      <c r="AOG81" s="107"/>
      <c r="AOH81" s="107"/>
      <c r="AOI81" s="107"/>
      <c r="AOJ81" s="107"/>
      <c r="AOK81" s="107"/>
      <c r="AOL81" s="107"/>
      <c r="AOM81" s="107"/>
      <c r="AON81" s="107"/>
      <c r="AOO81" s="107"/>
      <c r="AOP81" s="107"/>
      <c r="AOQ81" s="107"/>
      <c r="AOR81" s="107"/>
      <c r="AOS81" s="107"/>
      <c r="AOT81" s="107"/>
      <c r="AOU81" s="107"/>
      <c r="AOV81" s="107"/>
      <c r="AOW81" s="107"/>
      <c r="AOX81" s="107"/>
      <c r="AOY81" s="107"/>
      <c r="AOZ81" s="107"/>
      <c r="APA81" s="107"/>
      <c r="APB81" s="107"/>
      <c r="APC81" s="107"/>
      <c r="APD81" s="107"/>
      <c r="APE81" s="107"/>
      <c r="APF81" s="107"/>
      <c r="APG81" s="107"/>
      <c r="APH81" s="107"/>
      <c r="API81" s="107"/>
      <c r="APJ81" s="107"/>
      <c r="APK81" s="107"/>
      <c r="APL81" s="107"/>
      <c r="APM81" s="107"/>
      <c r="APN81" s="107"/>
      <c r="APO81" s="107"/>
      <c r="APP81" s="107"/>
      <c r="APQ81" s="107"/>
      <c r="APR81" s="107"/>
      <c r="APS81" s="107"/>
      <c r="APT81" s="107"/>
      <c r="APU81" s="107"/>
      <c r="APV81" s="107"/>
      <c r="APW81" s="107"/>
      <c r="APX81" s="107"/>
      <c r="APY81" s="107"/>
      <c r="APZ81" s="107"/>
      <c r="AQA81" s="107"/>
      <c r="AQB81" s="107"/>
      <c r="AQC81" s="107"/>
      <c r="AQD81" s="107"/>
      <c r="AQE81" s="107"/>
      <c r="AQF81" s="107"/>
      <c r="AQG81" s="107"/>
      <c r="AQH81" s="107"/>
      <c r="AQI81" s="107"/>
      <c r="AQJ81" s="107"/>
      <c r="AQK81" s="107"/>
      <c r="AQL81" s="107"/>
      <c r="AQM81" s="107"/>
      <c r="AQN81" s="107"/>
      <c r="AQO81" s="107"/>
      <c r="AQP81" s="107"/>
      <c r="AQQ81" s="107"/>
      <c r="AQR81" s="107"/>
      <c r="AQS81" s="107"/>
      <c r="AQT81" s="107"/>
      <c r="AQU81" s="107"/>
      <c r="AQV81" s="107"/>
      <c r="AQW81" s="107"/>
      <c r="AQX81" s="107"/>
      <c r="AQY81" s="107"/>
      <c r="AQZ81" s="107"/>
      <c r="ARA81" s="107"/>
      <c r="ARB81" s="107"/>
      <c r="ARC81" s="107"/>
      <c r="ARD81" s="107"/>
      <c r="ARE81" s="107"/>
      <c r="ARF81" s="107"/>
      <c r="ARG81" s="107"/>
      <c r="ARH81" s="107"/>
      <c r="ARI81" s="107"/>
      <c r="ARJ81" s="107"/>
      <c r="ARK81" s="107"/>
      <c r="ARL81" s="107"/>
      <c r="ARM81" s="107"/>
      <c r="ARN81" s="107"/>
      <c r="ARO81" s="107"/>
      <c r="ARP81" s="107"/>
      <c r="ARQ81" s="107"/>
      <c r="ARR81" s="107"/>
      <c r="ARS81" s="107"/>
      <c r="ART81" s="107"/>
      <c r="ARU81" s="107"/>
      <c r="ARV81" s="107"/>
      <c r="ARW81" s="107"/>
      <c r="ARX81" s="107"/>
      <c r="ARY81" s="107"/>
      <c r="ARZ81" s="107"/>
      <c r="ASA81" s="107"/>
      <c r="ASB81" s="107"/>
      <c r="ASC81" s="107"/>
      <c r="ASD81" s="107"/>
      <c r="ASE81" s="107"/>
      <c r="ASF81" s="107"/>
      <c r="ASG81" s="107"/>
      <c r="ASH81" s="107"/>
      <c r="ASI81" s="107"/>
      <c r="ASJ81" s="107"/>
      <c r="ASK81" s="107"/>
      <c r="ASL81" s="107"/>
      <c r="ASM81" s="107"/>
      <c r="ASN81" s="107"/>
      <c r="ASO81" s="107"/>
      <c r="ASP81" s="107"/>
      <c r="ASQ81" s="107"/>
      <c r="ASR81" s="107"/>
      <c r="ASS81" s="107"/>
      <c r="AST81" s="107"/>
      <c r="ASU81" s="107"/>
      <c r="ASV81" s="107"/>
      <c r="ASW81" s="107"/>
      <c r="ASX81" s="107"/>
      <c r="ASY81" s="107"/>
      <c r="ASZ81" s="107"/>
      <c r="ATA81" s="107"/>
      <c r="ATB81" s="107"/>
      <c r="ATC81" s="107"/>
      <c r="ATD81" s="107"/>
      <c r="ATE81" s="107"/>
      <c r="ATF81" s="107"/>
      <c r="ATG81" s="107"/>
      <c r="ATH81" s="107"/>
      <c r="ATI81" s="107"/>
      <c r="ATJ81" s="107"/>
      <c r="ATK81" s="107"/>
      <c r="ATL81" s="107"/>
      <c r="ATM81" s="107"/>
      <c r="ATN81" s="107"/>
      <c r="ATO81" s="107"/>
      <c r="ATP81" s="107"/>
      <c r="ATQ81" s="107"/>
      <c r="ATR81" s="107"/>
      <c r="ATS81" s="107"/>
      <c r="ATT81" s="107"/>
      <c r="ATU81" s="107"/>
      <c r="ATV81" s="107"/>
      <c r="ATW81" s="107"/>
      <c r="ATX81" s="107"/>
      <c r="ATY81" s="107"/>
      <c r="ATZ81" s="107"/>
      <c r="AUA81" s="107"/>
      <c r="AUB81" s="107"/>
      <c r="AUC81" s="107"/>
      <c r="AUD81" s="107"/>
      <c r="AUE81" s="107"/>
      <c r="AUF81" s="107"/>
      <c r="AUG81" s="107"/>
      <c r="AUH81" s="107"/>
      <c r="AUI81" s="107"/>
      <c r="AUJ81" s="107"/>
      <c r="AUK81" s="107"/>
      <c r="AUL81" s="107"/>
      <c r="AUM81" s="107"/>
      <c r="AUN81" s="107"/>
      <c r="AUO81" s="107"/>
      <c r="AUP81" s="107"/>
      <c r="AUQ81" s="107"/>
      <c r="AUR81" s="107"/>
      <c r="AUS81" s="107"/>
      <c r="AUT81" s="107"/>
      <c r="AUU81" s="107"/>
      <c r="AUV81" s="107"/>
      <c r="AUW81" s="107"/>
      <c r="AUX81" s="107"/>
      <c r="AUY81" s="107"/>
      <c r="AUZ81" s="107"/>
      <c r="AVA81" s="107"/>
      <c r="AVB81" s="107"/>
      <c r="AVC81" s="107"/>
      <c r="AVD81" s="107"/>
      <c r="AVE81" s="107"/>
      <c r="AVF81" s="107"/>
      <c r="AVG81" s="107"/>
      <c r="AVH81" s="107"/>
      <c r="AVI81" s="107"/>
      <c r="AVJ81" s="107"/>
      <c r="AVK81" s="107"/>
      <c r="AVL81" s="107"/>
      <c r="AVM81" s="107"/>
      <c r="AVN81" s="107"/>
      <c r="AVO81" s="107"/>
      <c r="AVP81" s="107"/>
      <c r="AVQ81" s="107"/>
      <c r="AVR81" s="107"/>
      <c r="AVS81" s="107"/>
      <c r="AVT81" s="107"/>
      <c r="AVU81" s="107"/>
      <c r="AVV81" s="107"/>
      <c r="AVW81" s="107"/>
      <c r="AVX81" s="107"/>
      <c r="AVY81" s="107"/>
      <c r="AVZ81" s="107"/>
      <c r="AWA81" s="107"/>
      <c r="AWB81" s="107"/>
      <c r="AWC81" s="107"/>
      <c r="AWD81" s="107"/>
      <c r="AWE81" s="107"/>
      <c r="AWF81" s="107"/>
      <c r="AWG81" s="107"/>
      <c r="AWH81" s="107"/>
      <c r="AWI81" s="107"/>
      <c r="AWJ81" s="107"/>
      <c r="AWK81" s="107"/>
      <c r="AWL81" s="107"/>
      <c r="AWM81" s="107"/>
      <c r="AWN81" s="107"/>
      <c r="AWO81" s="107"/>
      <c r="AWP81" s="107"/>
      <c r="AWQ81" s="107"/>
      <c r="AWR81" s="107"/>
      <c r="AWS81" s="107"/>
      <c r="AWT81" s="107"/>
      <c r="AWU81" s="107"/>
      <c r="AWV81" s="107"/>
      <c r="AWW81" s="107"/>
      <c r="AWX81" s="107"/>
      <c r="AWY81" s="107"/>
      <c r="AWZ81" s="107"/>
      <c r="AXA81" s="107"/>
      <c r="AXB81" s="107"/>
      <c r="AXC81" s="107"/>
      <c r="AXD81" s="107"/>
      <c r="AXE81" s="107"/>
      <c r="AXF81" s="107"/>
      <c r="AXG81" s="107"/>
      <c r="AXH81" s="107"/>
      <c r="AXI81" s="107"/>
      <c r="AXJ81" s="107"/>
      <c r="AXK81" s="107"/>
      <c r="AXL81" s="107"/>
      <c r="AXM81" s="107"/>
      <c r="AXN81" s="107"/>
      <c r="AXO81" s="107"/>
      <c r="AXP81" s="107"/>
      <c r="AXQ81" s="107"/>
      <c r="AXR81" s="107"/>
      <c r="AXS81" s="107"/>
      <c r="AXT81" s="107"/>
      <c r="AXU81" s="107"/>
      <c r="AXV81" s="107"/>
      <c r="AXW81" s="107"/>
      <c r="AXX81" s="107"/>
      <c r="AXY81" s="107"/>
      <c r="AXZ81" s="107"/>
      <c r="AYA81" s="107"/>
      <c r="AYB81" s="107"/>
      <c r="AYC81" s="107"/>
      <c r="AYD81" s="107"/>
      <c r="AYE81" s="107"/>
      <c r="AYF81" s="107"/>
      <c r="AYG81" s="107"/>
      <c r="AYH81" s="107"/>
      <c r="AYI81" s="107"/>
      <c r="AYJ81" s="107"/>
      <c r="AYK81" s="107"/>
      <c r="AYL81" s="107"/>
      <c r="AYM81" s="107"/>
      <c r="AYN81" s="107"/>
      <c r="AYO81" s="107"/>
      <c r="AYP81" s="107"/>
      <c r="AYQ81" s="107"/>
      <c r="AYR81" s="107"/>
      <c r="AYS81" s="107"/>
      <c r="AYT81" s="107"/>
      <c r="AYU81" s="107"/>
      <c r="AYV81" s="107"/>
      <c r="AYW81" s="107"/>
      <c r="AYX81" s="107"/>
      <c r="AYY81" s="107"/>
      <c r="AYZ81" s="107"/>
      <c r="AZA81" s="107"/>
      <c r="AZB81" s="107"/>
      <c r="AZC81" s="107"/>
      <c r="AZD81" s="107"/>
      <c r="AZE81" s="107"/>
      <c r="AZF81" s="107"/>
      <c r="AZG81" s="107"/>
      <c r="AZH81" s="107"/>
      <c r="AZI81" s="107"/>
      <c r="AZJ81" s="107"/>
      <c r="AZK81" s="107"/>
      <c r="AZL81" s="107"/>
      <c r="AZM81" s="107"/>
      <c r="AZN81" s="107"/>
      <c r="AZO81" s="107"/>
      <c r="AZP81" s="107"/>
      <c r="AZQ81" s="107"/>
      <c r="AZR81" s="107"/>
      <c r="AZS81" s="107"/>
      <c r="AZT81" s="107"/>
      <c r="AZU81" s="107"/>
      <c r="AZV81" s="107"/>
      <c r="AZW81" s="107"/>
      <c r="AZX81" s="107"/>
      <c r="AZY81" s="107"/>
      <c r="AZZ81" s="107"/>
      <c r="BAA81" s="107"/>
      <c r="BAB81" s="107"/>
      <c r="BAC81" s="107"/>
      <c r="BAD81" s="107"/>
      <c r="BAE81" s="107"/>
      <c r="BAF81" s="107"/>
      <c r="BAG81" s="107"/>
      <c r="BAH81" s="107"/>
      <c r="BAI81" s="107"/>
      <c r="BAJ81" s="107"/>
      <c r="BAK81" s="107"/>
      <c r="BAL81" s="107"/>
      <c r="BAM81" s="107"/>
      <c r="BAN81" s="107"/>
      <c r="BAO81" s="107"/>
      <c r="BAP81" s="107"/>
      <c r="BAQ81" s="107"/>
      <c r="BAR81" s="107"/>
      <c r="BAS81" s="107"/>
      <c r="BAT81" s="107"/>
      <c r="BAU81" s="107"/>
      <c r="BAV81" s="107"/>
      <c r="BAW81" s="107"/>
      <c r="BAX81" s="107"/>
      <c r="BAY81" s="107"/>
      <c r="BAZ81" s="107"/>
      <c r="BBA81" s="107"/>
      <c r="BBB81" s="107"/>
      <c r="BBC81" s="107"/>
      <c r="BBD81" s="107"/>
      <c r="BBE81" s="107"/>
      <c r="BBF81" s="107"/>
      <c r="BBG81" s="107"/>
      <c r="BBH81" s="107"/>
      <c r="BBI81" s="107"/>
      <c r="BBJ81" s="107"/>
      <c r="BBK81" s="107"/>
      <c r="BBL81" s="107"/>
      <c r="BBM81" s="107"/>
      <c r="BBN81" s="107"/>
      <c r="BBO81" s="107"/>
      <c r="BBP81" s="107"/>
      <c r="BBQ81" s="107"/>
      <c r="BBR81" s="107"/>
      <c r="BBS81" s="107"/>
      <c r="BBT81" s="107"/>
      <c r="BBU81" s="107"/>
      <c r="BBV81" s="107"/>
      <c r="BBW81" s="107"/>
      <c r="BBX81" s="107"/>
      <c r="BBY81" s="107"/>
      <c r="BBZ81" s="107"/>
      <c r="BCA81" s="107"/>
      <c r="BCB81" s="107"/>
      <c r="BCC81" s="107"/>
      <c r="BCD81" s="107"/>
      <c r="BCE81" s="107"/>
      <c r="BCF81" s="107"/>
      <c r="BCG81" s="107"/>
      <c r="BCH81" s="107"/>
      <c r="BCI81" s="107"/>
      <c r="BCJ81" s="107"/>
      <c r="BCK81" s="107"/>
      <c r="BCL81" s="107"/>
      <c r="BCM81" s="107"/>
      <c r="BCN81" s="107"/>
      <c r="BCO81" s="107"/>
      <c r="BCP81" s="107"/>
      <c r="BCQ81" s="107"/>
      <c r="BCR81" s="107"/>
      <c r="BCS81" s="107"/>
      <c r="BCT81" s="107"/>
      <c r="BCU81" s="107"/>
      <c r="BCV81" s="107"/>
      <c r="BCW81" s="107"/>
      <c r="BCX81" s="107"/>
      <c r="BCY81" s="107"/>
      <c r="BCZ81" s="107"/>
      <c r="BDA81" s="107"/>
      <c r="BDB81" s="107"/>
      <c r="BDC81" s="107"/>
      <c r="BDD81" s="107"/>
      <c r="BDE81" s="107"/>
      <c r="BDF81" s="107"/>
      <c r="BDG81" s="107"/>
      <c r="BDH81" s="107"/>
      <c r="BDI81" s="107"/>
      <c r="BDJ81" s="107"/>
      <c r="BDK81" s="107"/>
      <c r="BDL81" s="107"/>
      <c r="BDM81" s="107"/>
      <c r="BDN81" s="107"/>
      <c r="BDO81" s="107"/>
      <c r="BDP81" s="107"/>
      <c r="BDQ81" s="107"/>
      <c r="BDR81" s="107"/>
      <c r="BDS81" s="107"/>
      <c r="BDT81" s="107"/>
      <c r="BDU81" s="107"/>
      <c r="BDV81" s="107"/>
      <c r="BDW81" s="107"/>
      <c r="BDX81" s="107"/>
      <c r="BDY81" s="107"/>
      <c r="BDZ81" s="107"/>
      <c r="BEA81" s="107"/>
      <c r="BEB81" s="107"/>
      <c r="BEC81" s="107"/>
      <c r="BED81" s="107"/>
      <c r="BEE81" s="107"/>
      <c r="BEF81" s="107"/>
      <c r="BEG81" s="107"/>
      <c r="BEH81" s="107"/>
      <c r="BEI81" s="107"/>
      <c r="BEJ81" s="107"/>
      <c r="BEK81" s="107"/>
      <c r="BEL81" s="107"/>
      <c r="BEM81" s="107"/>
      <c r="BEN81" s="107"/>
      <c r="BEO81" s="107"/>
      <c r="BEP81" s="107"/>
      <c r="BEQ81" s="107"/>
      <c r="BER81" s="107"/>
      <c r="BES81" s="107"/>
      <c r="BET81" s="107"/>
      <c r="BEU81" s="107"/>
      <c r="BEV81" s="107"/>
      <c r="BEW81" s="107"/>
      <c r="BEX81" s="107"/>
      <c r="BEY81" s="107"/>
      <c r="BEZ81" s="107"/>
      <c r="BFA81" s="107"/>
      <c r="BFB81" s="107"/>
      <c r="BFC81" s="107"/>
      <c r="BFD81" s="107"/>
      <c r="BFE81" s="107"/>
      <c r="BFF81" s="107"/>
      <c r="BFG81" s="107"/>
      <c r="BFH81" s="107"/>
      <c r="BFI81" s="107"/>
      <c r="BFJ81" s="107"/>
      <c r="BFK81" s="107"/>
      <c r="BFL81" s="107"/>
      <c r="BFM81" s="107"/>
      <c r="BFN81" s="107"/>
      <c r="BFO81" s="107"/>
      <c r="BFP81" s="107"/>
      <c r="BFQ81" s="107"/>
      <c r="BFR81" s="107"/>
      <c r="BFS81" s="107"/>
      <c r="BFT81" s="107"/>
      <c r="BFU81" s="107"/>
      <c r="BFV81" s="107"/>
      <c r="BFW81" s="107"/>
      <c r="BFX81" s="107"/>
      <c r="BFY81" s="107"/>
      <c r="BFZ81" s="107"/>
      <c r="BGA81" s="107"/>
      <c r="BGB81" s="107"/>
      <c r="BGC81" s="107"/>
      <c r="BGD81" s="107"/>
      <c r="BGE81" s="107"/>
      <c r="BGF81" s="107"/>
      <c r="BGG81" s="107"/>
      <c r="BGH81" s="107"/>
      <c r="BGI81" s="107"/>
      <c r="BGJ81" s="107"/>
      <c r="BGK81" s="107"/>
      <c r="BGL81" s="107"/>
      <c r="BGM81" s="107"/>
      <c r="BGN81" s="107"/>
      <c r="BGO81" s="107"/>
      <c r="BGP81" s="107"/>
      <c r="BGQ81" s="107"/>
      <c r="BGR81" s="107"/>
      <c r="BGS81" s="107"/>
      <c r="BGT81" s="107"/>
      <c r="BGU81" s="107"/>
      <c r="BGV81" s="107"/>
      <c r="BGW81" s="107"/>
      <c r="BGX81" s="107"/>
      <c r="BGY81" s="107"/>
      <c r="BGZ81" s="107"/>
      <c r="BHA81" s="107"/>
      <c r="BHB81" s="107"/>
      <c r="BHC81" s="107"/>
      <c r="BHD81" s="107"/>
      <c r="BHE81" s="107"/>
      <c r="BHF81" s="107"/>
      <c r="BHG81" s="107"/>
      <c r="BHH81" s="107"/>
      <c r="BHI81" s="107"/>
      <c r="BHJ81" s="107"/>
      <c r="BHK81" s="107"/>
      <c r="BHL81" s="107"/>
      <c r="BHM81" s="107"/>
      <c r="BHN81" s="107"/>
      <c r="BHO81" s="107"/>
      <c r="BHP81" s="107"/>
      <c r="BHQ81" s="107"/>
      <c r="BHR81" s="107"/>
      <c r="BHS81" s="107"/>
      <c r="BHT81" s="107"/>
      <c r="BHU81" s="107"/>
      <c r="BHV81" s="107"/>
      <c r="BHW81" s="107"/>
      <c r="BHX81" s="107"/>
      <c r="BHY81" s="107"/>
      <c r="BHZ81" s="107"/>
      <c r="BIA81" s="107"/>
      <c r="BIB81" s="107"/>
      <c r="BIC81" s="107"/>
      <c r="BID81" s="107"/>
      <c r="BIE81" s="107"/>
      <c r="BIF81" s="107"/>
      <c r="BIG81" s="107"/>
      <c r="BIH81" s="107"/>
    </row>
    <row r="82" spans="1:1594" ht="51" x14ac:dyDescent="0.25">
      <c r="A82" s="14" t="s">
        <v>281</v>
      </c>
      <c r="B82" s="69" t="s">
        <v>23</v>
      </c>
      <c r="C82" s="5">
        <v>104488</v>
      </c>
      <c r="D82" s="4" t="s">
        <v>397</v>
      </c>
      <c r="E82" s="5" t="s">
        <v>34</v>
      </c>
      <c r="F82" s="108">
        <v>0.48</v>
      </c>
      <c r="G82" s="25">
        <v>2107.04</v>
      </c>
      <c r="H82" s="25">
        <f t="shared" ref="H82" si="28">F82*G82</f>
        <v>1011.3792</v>
      </c>
      <c r="I82" s="25">
        <v>626.11</v>
      </c>
      <c r="J82" s="25">
        <f t="shared" ref="J82" si="29">I82*F82</f>
        <v>300.53280000000001</v>
      </c>
      <c r="K82" s="25">
        <f t="shared" ref="K82" si="30">SUM(H82,J82)</f>
        <v>1311.912</v>
      </c>
      <c r="L82" s="25">
        <f t="shared" ref="L82" si="31">K82+K82*$L$6</f>
        <v>1633.33044</v>
      </c>
      <c r="W82" s="56"/>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107"/>
      <c r="CJ82" s="107"/>
      <c r="CK82" s="107"/>
      <c r="CL82" s="107"/>
      <c r="CM82" s="107"/>
      <c r="CN82" s="107"/>
      <c r="CO82" s="107"/>
      <c r="CP82" s="107"/>
      <c r="CQ82" s="107"/>
      <c r="CR82" s="107"/>
      <c r="CS82" s="107"/>
      <c r="CT82" s="107"/>
      <c r="CU82" s="107"/>
      <c r="CV82" s="107"/>
      <c r="CW82" s="107"/>
      <c r="CX82" s="107"/>
      <c r="CY82" s="107"/>
      <c r="CZ82" s="107"/>
      <c r="DA82" s="107"/>
      <c r="DB82" s="107"/>
      <c r="DC82" s="107"/>
      <c r="DD82" s="107"/>
      <c r="DE82" s="107"/>
      <c r="DF82" s="107"/>
      <c r="DG82" s="107"/>
      <c r="DH82" s="107"/>
      <c r="DI82" s="107"/>
      <c r="DJ82" s="107"/>
      <c r="DK82" s="107"/>
      <c r="DL82" s="107"/>
      <c r="DM82" s="107"/>
      <c r="DN82" s="107"/>
      <c r="DO82" s="107"/>
      <c r="DP82" s="107"/>
      <c r="DQ82" s="107"/>
      <c r="DR82" s="107"/>
      <c r="DS82" s="107"/>
      <c r="DT82" s="107"/>
      <c r="DU82" s="107"/>
      <c r="DV82" s="107"/>
      <c r="DW82" s="107"/>
      <c r="DX82" s="107"/>
      <c r="DY82" s="107"/>
      <c r="DZ82" s="107"/>
      <c r="EA82" s="107"/>
      <c r="EB82" s="107"/>
      <c r="EC82" s="107"/>
      <c r="ED82" s="107"/>
      <c r="EE82" s="107"/>
      <c r="EF82" s="107"/>
      <c r="EG82" s="107"/>
      <c r="EH82" s="107"/>
      <c r="EI82" s="107"/>
      <c r="EJ82" s="107"/>
      <c r="EK82" s="107"/>
      <c r="EL82" s="107"/>
      <c r="EM82" s="107"/>
      <c r="EN82" s="107"/>
      <c r="EO82" s="107"/>
      <c r="EP82" s="107"/>
      <c r="EQ82" s="107"/>
      <c r="ER82" s="107"/>
      <c r="ES82" s="107"/>
      <c r="ET82" s="107"/>
      <c r="EU82" s="107"/>
      <c r="EV82" s="107"/>
      <c r="EW82" s="107"/>
      <c r="EX82" s="107"/>
      <c r="EY82" s="107"/>
      <c r="EZ82" s="107"/>
      <c r="FA82" s="107"/>
      <c r="FB82" s="107"/>
      <c r="FC82" s="107"/>
      <c r="FD82" s="107"/>
      <c r="FE82" s="107"/>
      <c r="FF82" s="107"/>
      <c r="FG82" s="107"/>
      <c r="FH82" s="107"/>
      <c r="FI82" s="107"/>
      <c r="FJ82" s="107"/>
      <c r="FK82" s="107"/>
      <c r="FL82" s="107"/>
      <c r="FM82" s="107"/>
      <c r="FN82" s="107"/>
      <c r="FO82" s="107"/>
      <c r="FP82" s="107"/>
      <c r="FQ82" s="107"/>
      <c r="FR82" s="107"/>
      <c r="FS82" s="107"/>
      <c r="FT82" s="107"/>
      <c r="FU82" s="107"/>
      <c r="FV82" s="107"/>
      <c r="FW82" s="107"/>
      <c r="FX82" s="107"/>
      <c r="FY82" s="107"/>
      <c r="FZ82" s="107"/>
      <c r="GA82" s="107"/>
      <c r="GB82" s="107"/>
      <c r="GC82" s="107"/>
      <c r="GD82" s="107"/>
      <c r="GE82" s="107"/>
      <c r="GF82" s="107"/>
      <c r="GG82" s="107"/>
      <c r="GH82" s="107"/>
      <c r="GI82" s="107"/>
      <c r="GJ82" s="107"/>
      <c r="GK82" s="107"/>
      <c r="GL82" s="107"/>
      <c r="GM82" s="107"/>
      <c r="GN82" s="107"/>
      <c r="GO82" s="107"/>
      <c r="GP82" s="107"/>
      <c r="GQ82" s="107"/>
      <c r="GR82" s="107"/>
      <c r="GS82" s="107"/>
      <c r="GT82" s="107"/>
      <c r="GU82" s="107"/>
      <c r="GV82" s="107"/>
      <c r="GW82" s="107"/>
      <c r="GX82" s="107"/>
      <c r="GY82" s="107"/>
      <c r="GZ82" s="107"/>
      <c r="HA82" s="107"/>
      <c r="HB82" s="107"/>
      <c r="HC82" s="107"/>
      <c r="HD82" s="107"/>
      <c r="HE82" s="107"/>
      <c r="HF82" s="107"/>
      <c r="HG82" s="107"/>
      <c r="HH82" s="107"/>
      <c r="HI82" s="107"/>
      <c r="HJ82" s="107"/>
      <c r="HK82" s="107"/>
      <c r="HL82" s="107"/>
      <c r="HM82" s="107"/>
      <c r="HN82" s="107"/>
      <c r="HO82" s="107"/>
      <c r="HP82" s="107"/>
      <c r="HQ82" s="107"/>
      <c r="HR82" s="107"/>
      <c r="HS82" s="107"/>
      <c r="HT82" s="107"/>
      <c r="HU82" s="107"/>
      <c r="HV82" s="107"/>
      <c r="HW82" s="107"/>
      <c r="HX82" s="107"/>
      <c r="HY82" s="107"/>
      <c r="HZ82" s="107"/>
      <c r="IA82" s="107"/>
      <c r="IB82" s="107"/>
      <c r="IC82" s="107"/>
      <c r="ID82" s="107"/>
      <c r="IE82" s="107"/>
      <c r="IF82" s="107"/>
      <c r="IG82" s="107"/>
      <c r="IH82" s="107"/>
      <c r="II82" s="107"/>
      <c r="IJ82" s="107"/>
      <c r="IK82" s="107"/>
      <c r="IL82" s="107"/>
      <c r="IM82" s="107"/>
      <c r="IN82" s="107"/>
      <c r="IO82" s="107"/>
      <c r="IP82" s="107"/>
      <c r="IQ82" s="107"/>
      <c r="IR82" s="107"/>
      <c r="IS82" s="107"/>
      <c r="IT82" s="107"/>
      <c r="IU82" s="107"/>
      <c r="IV82" s="107"/>
      <c r="IW82" s="107"/>
      <c r="IX82" s="107"/>
      <c r="IY82" s="107"/>
      <c r="IZ82" s="107"/>
      <c r="JA82" s="107"/>
      <c r="JB82" s="107"/>
      <c r="JC82" s="107"/>
      <c r="JD82" s="107"/>
      <c r="JE82" s="107"/>
      <c r="JF82" s="107"/>
      <c r="JG82" s="107"/>
      <c r="JH82" s="107"/>
      <c r="JI82" s="107"/>
      <c r="JJ82" s="107"/>
      <c r="JK82" s="107"/>
      <c r="JL82" s="107"/>
      <c r="JM82" s="107"/>
      <c r="JN82" s="107"/>
      <c r="JO82" s="107"/>
      <c r="JP82" s="107"/>
      <c r="JQ82" s="107"/>
      <c r="JR82" s="107"/>
      <c r="JS82" s="107"/>
      <c r="JT82" s="107"/>
      <c r="JU82" s="107"/>
      <c r="JV82" s="107"/>
      <c r="JW82" s="107"/>
      <c r="JX82" s="107"/>
      <c r="JY82" s="107"/>
      <c r="JZ82" s="107"/>
      <c r="KA82" s="107"/>
      <c r="KB82" s="107"/>
      <c r="KC82" s="107"/>
      <c r="KD82" s="107"/>
      <c r="KE82" s="107"/>
      <c r="KF82" s="107"/>
      <c r="KG82" s="107"/>
      <c r="KH82" s="107"/>
      <c r="KI82" s="107"/>
      <c r="KJ82" s="107"/>
      <c r="KK82" s="107"/>
      <c r="KL82" s="107"/>
      <c r="KM82" s="107"/>
      <c r="KN82" s="107"/>
      <c r="KO82" s="107"/>
      <c r="KP82" s="107"/>
      <c r="KQ82" s="107"/>
      <c r="KR82" s="107"/>
      <c r="KS82" s="107"/>
      <c r="KT82" s="107"/>
      <c r="KU82" s="107"/>
      <c r="KV82" s="107"/>
      <c r="KW82" s="107"/>
      <c r="KX82" s="107"/>
      <c r="KY82" s="107"/>
      <c r="KZ82" s="107"/>
      <c r="LA82" s="107"/>
      <c r="LB82" s="107"/>
      <c r="LC82" s="107"/>
      <c r="LD82" s="107"/>
      <c r="LE82" s="107"/>
      <c r="LF82" s="107"/>
      <c r="LG82" s="107"/>
      <c r="LH82" s="107"/>
      <c r="LI82" s="107"/>
      <c r="LJ82" s="107"/>
      <c r="LK82" s="107"/>
      <c r="LL82" s="107"/>
      <c r="LM82" s="107"/>
      <c r="LN82" s="107"/>
      <c r="LO82" s="107"/>
      <c r="LP82" s="107"/>
      <c r="LQ82" s="107"/>
      <c r="LR82" s="107"/>
      <c r="LS82" s="107"/>
      <c r="LT82" s="107"/>
      <c r="LU82" s="107"/>
      <c r="LV82" s="107"/>
      <c r="LW82" s="107"/>
      <c r="LX82" s="107"/>
      <c r="LY82" s="107"/>
      <c r="LZ82" s="107"/>
      <c r="MA82" s="107"/>
      <c r="MB82" s="107"/>
      <c r="MC82" s="107"/>
      <c r="MD82" s="107"/>
      <c r="ME82" s="107"/>
      <c r="MF82" s="107"/>
      <c r="MG82" s="107"/>
      <c r="MH82" s="107"/>
      <c r="MI82" s="107"/>
      <c r="MJ82" s="107"/>
      <c r="MK82" s="107"/>
      <c r="ML82" s="107"/>
      <c r="MM82" s="107"/>
      <c r="MN82" s="107"/>
      <c r="MO82" s="107"/>
      <c r="MP82" s="107"/>
      <c r="MQ82" s="107"/>
      <c r="MR82" s="107"/>
      <c r="MS82" s="107"/>
      <c r="MT82" s="107"/>
      <c r="MU82" s="107"/>
      <c r="MV82" s="107"/>
      <c r="MW82" s="107"/>
      <c r="MX82" s="107"/>
      <c r="MY82" s="107"/>
      <c r="MZ82" s="107"/>
      <c r="NA82" s="107"/>
      <c r="NB82" s="107"/>
      <c r="NC82" s="107"/>
      <c r="ND82" s="107"/>
      <c r="NE82" s="107"/>
      <c r="NF82" s="107"/>
      <c r="NG82" s="107"/>
      <c r="NH82" s="107"/>
      <c r="NI82" s="107"/>
      <c r="NJ82" s="107"/>
      <c r="NK82" s="107"/>
      <c r="NL82" s="107"/>
      <c r="NM82" s="107"/>
      <c r="NN82" s="107"/>
      <c r="NO82" s="107"/>
      <c r="NP82" s="107"/>
      <c r="NQ82" s="107"/>
      <c r="NR82" s="107"/>
      <c r="NS82" s="107"/>
      <c r="NT82" s="107"/>
      <c r="NU82" s="107"/>
      <c r="NV82" s="107"/>
      <c r="NW82" s="107"/>
      <c r="NX82" s="107"/>
      <c r="NY82" s="107"/>
      <c r="NZ82" s="107"/>
      <c r="OA82" s="107"/>
      <c r="OB82" s="107"/>
      <c r="OC82" s="107"/>
      <c r="OD82" s="107"/>
      <c r="OE82" s="107"/>
      <c r="OF82" s="107"/>
      <c r="OG82" s="107"/>
      <c r="OH82" s="107"/>
      <c r="OI82" s="107"/>
      <c r="OJ82" s="107"/>
      <c r="OK82" s="107"/>
      <c r="OL82" s="107"/>
      <c r="OM82" s="107"/>
      <c r="ON82" s="107"/>
      <c r="OO82" s="107"/>
      <c r="OP82" s="107"/>
      <c r="OQ82" s="107"/>
      <c r="OR82" s="107"/>
      <c r="OS82" s="107"/>
      <c r="OT82" s="107"/>
      <c r="OU82" s="107"/>
      <c r="OV82" s="107"/>
      <c r="OW82" s="107"/>
      <c r="OX82" s="107"/>
      <c r="OY82" s="107"/>
      <c r="OZ82" s="107"/>
      <c r="PA82" s="107"/>
      <c r="PB82" s="107"/>
      <c r="PC82" s="107"/>
      <c r="PD82" s="107"/>
      <c r="PE82" s="107"/>
      <c r="PF82" s="107"/>
      <c r="PG82" s="107"/>
      <c r="PH82" s="107"/>
      <c r="PI82" s="107"/>
      <c r="PJ82" s="107"/>
      <c r="PK82" s="107"/>
      <c r="PL82" s="107"/>
      <c r="PM82" s="107"/>
      <c r="PN82" s="107"/>
      <c r="PO82" s="107"/>
      <c r="PP82" s="107"/>
      <c r="PQ82" s="107"/>
      <c r="PR82" s="107"/>
      <c r="PS82" s="107"/>
      <c r="PT82" s="107"/>
      <c r="PU82" s="107"/>
      <c r="PV82" s="107"/>
      <c r="PW82" s="107"/>
      <c r="PX82" s="107"/>
      <c r="PY82" s="107"/>
      <c r="PZ82" s="107"/>
      <c r="QA82" s="107"/>
      <c r="QB82" s="107"/>
      <c r="QC82" s="107"/>
      <c r="QD82" s="107"/>
      <c r="QE82" s="107"/>
      <c r="QF82" s="107"/>
      <c r="QG82" s="107"/>
      <c r="QH82" s="107"/>
      <c r="QI82" s="107"/>
      <c r="QJ82" s="107"/>
      <c r="QK82" s="107"/>
      <c r="QL82" s="107"/>
      <c r="QM82" s="107"/>
      <c r="QN82" s="107"/>
      <c r="QO82" s="107"/>
      <c r="QP82" s="107"/>
      <c r="QQ82" s="107"/>
      <c r="QR82" s="107"/>
      <c r="QS82" s="107"/>
      <c r="QT82" s="107"/>
      <c r="QU82" s="107"/>
      <c r="QV82" s="107"/>
      <c r="QW82" s="107"/>
      <c r="QX82" s="107"/>
      <c r="QY82" s="107"/>
      <c r="QZ82" s="107"/>
      <c r="RA82" s="107"/>
      <c r="RB82" s="107"/>
      <c r="RC82" s="107"/>
      <c r="RD82" s="107"/>
      <c r="RE82" s="107"/>
      <c r="RF82" s="107"/>
      <c r="RG82" s="107"/>
      <c r="RH82" s="107"/>
      <c r="RI82" s="107"/>
      <c r="RJ82" s="107"/>
      <c r="RK82" s="107"/>
      <c r="RL82" s="107"/>
      <c r="RM82" s="107"/>
      <c r="RN82" s="107"/>
      <c r="RO82" s="107"/>
      <c r="RP82" s="107"/>
      <c r="RQ82" s="107"/>
      <c r="RR82" s="107"/>
      <c r="RS82" s="107"/>
      <c r="RT82" s="107"/>
      <c r="RU82" s="107"/>
      <c r="RV82" s="107"/>
      <c r="RW82" s="107"/>
      <c r="RX82" s="107"/>
      <c r="RY82" s="107"/>
      <c r="RZ82" s="107"/>
      <c r="SA82" s="107"/>
      <c r="SB82" s="107"/>
      <c r="SC82" s="107"/>
      <c r="SD82" s="107"/>
      <c r="SE82" s="107"/>
      <c r="SF82" s="107"/>
      <c r="SG82" s="107"/>
      <c r="SH82" s="107"/>
      <c r="SI82" s="107"/>
      <c r="SJ82" s="107"/>
      <c r="SK82" s="107"/>
      <c r="SL82" s="107"/>
      <c r="SM82" s="107"/>
      <c r="SN82" s="107"/>
      <c r="SO82" s="107"/>
      <c r="SP82" s="107"/>
      <c r="SQ82" s="107"/>
      <c r="SR82" s="107"/>
      <c r="SS82" s="107"/>
      <c r="ST82" s="107"/>
      <c r="SU82" s="107"/>
      <c r="SV82" s="107"/>
      <c r="SW82" s="107"/>
      <c r="SX82" s="107"/>
      <c r="SY82" s="107"/>
      <c r="SZ82" s="107"/>
      <c r="TA82" s="107"/>
      <c r="TB82" s="107"/>
      <c r="TC82" s="107"/>
      <c r="TD82" s="107"/>
      <c r="TE82" s="107"/>
      <c r="TF82" s="107"/>
      <c r="TG82" s="107"/>
      <c r="TH82" s="107"/>
      <c r="TI82" s="107"/>
      <c r="TJ82" s="107"/>
      <c r="TK82" s="107"/>
      <c r="TL82" s="107"/>
      <c r="TM82" s="107"/>
      <c r="TN82" s="107"/>
      <c r="TO82" s="107"/>
      <c r="TP82" s="107"/>
      <c r="TQ82" s="107"/>
      <c r="TR82" s="107"/>
      <c r="TS82" s="107"/>
      <c r="TT82" s="107"/>
      <c r="TU82" s="107"/>
      <c r="TV82" s="107"/>
      <c r="TW82" s="107"/>
      <c r="TX82" s="107"/>
      <c r="TY82" s="107"/>
      <c r="TZ82" s="107"/>
      <c r="UA82" s="107"/>
      <c r="UB82" s="107"/>
      <c r="UC82" s="107"/>
      <c r="UD82" s="107"/>
      <c r="UE82" s="107"/>
      <c r="UF82" s="107"/>
      <c r="UG82" s="107"/>
      <c r="UH82" s="107"/>
      <c r="UI82" s="107"/>
      <c r="UJ82" s="107"/>
      <c r="UK82" s="107"/>
      <c r="UL82" s="107"/>
      <c r="UM82" s="107"/>
      <c r="UN82" s="107"/>
      <c r="UO82" s="107"/>
      <c r="UP82" s="107"/>
      <c r="UQ82" s="107"/>
      <c r="UR82" s="107"/>
      <c r="US82" s="107"/>
      <c r="UT82" s="107"/>
      <c r="UU82" s="107"/>
      <c r="UV82" s="107"/>
      <c r="UW82" s="107"/>
      <c r="UX82" s="107"/>
      <c r="UY82" s="107"/>
      <c r="UZ82" s="107"/>
      <c r="VA82" s="107"/>
      <c r="VB82" s="107"/>
      <c r="VC82" s="107"/>
      <c r="VD82" s="107"/>
      <c r="VE82" s="107"/>
      <c r="VF82" s="107"/>
      <c r="VG82" s="107"/>
      <c r="VH82" s="107"/>
      <c r="VI82" s="107"/>
      <c r="VJ82" s="107"/>
      <c r="VK82" s="107"/>
      <c r="VL82" s="107"/>
      <c r="VM82" s="107"/>
      <c r="VN82" s="107"/>
      <c r="VO82" s="107"/>
      <c r="VP82" s="107"/>
      <c r="VQ82" s="107"/>
      <c r="VR82" s="107"/>
      <c r="VS82" s="107"/>
      <c r="VT82" s="107"/>
      <c r="VU82" s="107"/>
      <c r="VV82" s="107"/>
      <c r="VW82" s="107"/>
      <c r="VX82" s="107"/>
      <c r="VY82" s="107"/>
      <c r="VZ82" s="107"/>
      <c r="WA82" s="107"/>
      <c r="WB82" s="107"/>
      <c r="WC82" s="107"/>
      <c r="WD82" s="107"/>
      <c r="WE82" s="107"/>
      <c r="WF82" s="107"/>
      <c r="WG82" s="107"/>
      <c r="WH82" s="107"/>
      <c r="WI82" s="107"/>
      <c r="WJ82" s="107"/>
      <c r="WK82" s="107"/>
      <c r="WL82" s="107"/>
      <c r="WM82" s="107"/>
      <c r="WN82" s="107"/>
      <c r="WO82" s="107"/>
      <c r="WP82" s="107"/>
      <c r="WQ82" s="107"/>
      <c r="WR82" s="107"/>
      <c r="WS82" s="107"/>
      <c r="WT82" s="107"/>
      <c r="WU82" s="107"/>
      <c r="WV82" s="107"/>
      <c r="WW82" s="107"/>
      <c r="WX82" s="107"/>
      <c r="WY82" s="107"/>
      <c r="WZ82" s="107"/>
      <c r="XA82" s="107"/>
      <c r="XB82" s="107"/>
      <c r="XC82" s="107"/>
      <c r="XD82" s="107"/>
      <c r="XE82" s="107"/>
      <c r="XF82" s="107"/>
      <c r="XG82" s="107"/>
      <c r="XH82" s="107"/>
      <c r="XI82" s="107"/>
      <c r="XJ82" s="107"/>
      <c r="XK82" s="107"/>
      <c r="XL82" s="107"/>
      <c r="XM82" s="107"/>
      <c r="XN82" s="107"/>
      <c r="XO82" s="107"/>
      <c r="XP82" s="107"/>
      <c r="XQ82" s="107"/>
      <c r="XR82" s="107"/>
      <c r="XS82" s="107"/>
      <c r="XT82" s="107"/>
      <c r="XU82" s="107"/>
      <c r="XV82" s="107"/>
      <c r="XW82" s="107"/>
      <c r="XX82" s="107"/>
      <c r="XY82" s="107"/>
      <c r="XZ82" s="107"/>
      <c r="YA82" s="107"/>
      <c r="YB82" s="107"/>
      <c r="YC82" s="107"/>
      <c r="YD82" s="107"/>
      <c r="YE82" s="107"/>
      <c r="YF82" s="107"/>
      <c r="YG82" s="107"/>
      <c r="YH82" s="107"/>
      <c r="YI82" s="107"/>
      <c r="YJ82" s="107"/>
      <c r="YK82" s="107"/>
      <c r="YL82" s="107"/>
      <c r="YM82" s="107"/>
      <c r="YN82" s="107"/>
      <c r="YO82" s="107"/>
      <c r="YP82" s="107"/>
      <c r="YQ82" s="107"/>
      <c r="YR82" s="107"/>
      <c r="YS82" s="107"/>
      <c r="YT82" s="107"/>
      <c r="YU82" s="107"/>
      <c r="YV82" s="107"/>
      <c r="YW82" s="107"/>
      <c r="YX82" s="107"/>
      <c r="YY82" s="107"/>
      <c r="YZ82" s="107"/>
      <c r="ZA82" s="107"/>
      <c r="ZB82" s="107"/>
      <c r="ZC82" s="107"/>
      <c r="ZD82" s="107"/>
      <c r="ZE82" s="107"/>
      <c r="ZF82" s="107"/>
      <c r="ZG82" s="107"/>
      <c r="ZH82" s="107"/>
      <c r="ZI82" s="107"/>
      <c r="ZJ82" s="107"/>
      <c r="ZK82" s="107"/>
      <c r="ZL82" s="107"/>
      <c r="ZM82" s="107"/>
      <c r="ZN82" s="107"/>
      <c r="ZO82" s="107"/>
      <c r="ZP82" s="107"/>
      <c r="ZQ82" s="107"/>
      <c r="ZR82" s="107"/>
      <c r="ZS82" s="107"/>
      <c r="ZT82" s="107"/>
      <c r="ZU82" s="107"/>
      <c r="ZV82" s="107"/>
      <c r="ZW82" s="107"/>
      <c r="ZX82" s="107"/>
      <c r="ZY82" s="107"/>
      <c r="ZZ82" s="107"/>
      <c r="AAA82" s="107"/>
      <c r="AAB82" s="107"/>
      <c r="AAC82" s="107"/>
      <c r="AAD82" s="107"/>
      <c r="AAE82" s="107"/>
      <c r="AAF82" s="107"/>
      <c r="AAG82" s="107"/>
      <c r="AAH82" s="107"/>
      <c r="AAI82" s="107"/>
      <c r="AAJ82" s="107"/>
      <c r="AAK82" s="107"/>
      <c r="AAL82" s="107"/>
      <c r="AAM82" s="107"/>
      <c r="AAN82" s="107"/>
      <c r="AAO82" s="107"/>
      <c r="AAP82" s="107"/>
      <c r="AAQ82" s="107"/>
      <c r="AAR82" s="107"/>
      <c r="AAS82" s="107"/>
      <c r="AAT82" s="107"/>
      <c r="AAU82" s="107"/>
      <c r="AAV82" s="107"/>
      <c r="AAW82" s="107"/>
      <c r="AAX82" s="107"/>
      <c r="AAY82" s="107"/>
      <c r="AAZ82" s="107"/>
      <c r="ABA82" s="107"/>
      <c r="ABB82" s="107"/>
      <c r="ABC82" s="107"/>
      <c r="ABD82" s="107"/>
      <c r="ABE82" s="107"/>
      <c r="ABF82" s="107"/>
      <c r="ABG82" s="107"/>
      <c r="ABH82" s="107"/>
      <c r="ABI82" s="107"/>
      <c r="ABJ82" s="107"/>
      <c r="ABK82" s="107"/>
      <c r="ABL82" s="107"/>
      <c r="ABM82" s="107"/>
      <c r="ABN82" s="107"/>
      <c r="ABO82" s="107"/>
      <c r="ABP82" s="107"/>
      <c r="ABQ82" s="107"/>
      <c r="ABR82" s="107"/>
      <c r="ABS82" s="107"/>
      <c r="ABT82" s="107"/>
      <c r="ABU82" s="107"/>
      <c r="ABV82" s="107"/>
      <c r="ABW82" s="107"/>
      <c r="ABX82" s="107"/>
      <c r="ABY82" s="107"/>
      <c r="ABZ82" s="107"/>
      <c r="ACA82" s="107"/>
      <c r="ACB82" s="107"/>
      <c r="ACC82" s="107"/>
      <c r="ACD82" s="107"/>
      <c r="ACE82" s="107"/>
      <c r="ACF82" s="107"/>
      <c r="ACG82" s="107"/>
      <c r="ACH82" s="107"/>
      <c r="ACI82" s="107"/>
      <c r="ACJ82" s="107"/>
      <c r="ACK82" s="107"/>
      <c r="ACL82" s="107"/>
      <c r="ACM82" s="107"/>
      <c r="ACN82" s="107"/>
      <c r="ACO82" s="107"/>
      <c r="ACP82" s="107"/>
      <c r="ACQ82" s="107"/>
      <c r="ACR82" s="107"/>
      <c r="ACS82" s="107"/>
      <c r="ACT82" s="107"/>
      <c r="ACU82" s="107"/>
      <c r="ACV82" s="107"/>
      <c r="ACW82" s="107"/>
      <c r="ACX82" s="107"/>
      <c r="ACY82" s="107"/>
      <c r="ACZ82" s="107"/>
      <c r="ADA82" s="107"/>
      <c r="ADB82" s="107"/>
      <c r="ADC82" s="107"/>
      <c r="ADD82" s="107"/>
      <c r="ADE82" s="107"/>
      <c r="ADF82" s="107"/>
      <c r="ADG82" s="107"/>
      <c r="ADH82" s="107"/>
      <c r="ADI82" s="107"/>
      <c r="ADJ82" s="107"/>
      <c r="ADK82" s="107"/>
      <c r="ADL82" s="107"/>
      <c r="ADM82" s="107"/>
      <c r="ADN82" s="107"/>
      <c r="ADO82" s="107"/>
      <c r="ADP82" s="107"/>
      <c r="ADQ82" s="107"/>
      <c r="ADR82" s="107"/>
      <c r="ADS82" s="107"/>
      <c r="ADT82" s="107"/>
      <c r="ADU82" s="107"/>
      <c r="ADV82" s="107"/>
      <c r="ADW82" s="107"/>
      <c r="ADX82" s="107"/>
      <c r="ADY82" s="107"/>
      <c r="ADZ82" s="107"/>
      <c r="AEA82" s="107"/>
      <c r="AEB82" s="107"/>
      <c r="AEC82" s="107"/>
      <c r="AED82" s="107"/>
      <c r="AEE82" s="107"/>
      <c r="AEF82" s="107"/>
      <c r="AEG82" s="107"/>
      <c r="AEH82" s="107"/>
      <c r="AEI82" s="107"/>
      <c r="AEJ82" s="107"/>
      <c r="AEK82" s="107"/>
      <c r="AEL82" s="107"/>
      <c r="AEM82" s="107"/>
      <c r="AEN82" s="107"/>
      <c r="AEO82" s="107"/>
      <c r="AEP82" s="107"/>
      <c r="AEQ82" s="107"/>
      <c r="AER82" s="107"/>
      <c r="AES82" s="107"/>
      <c r="AET82" s="107"/>
      <c r="AEU82" s="107"/>
      <c r="AEV82" s="107"/>
      <c r="AEW82" s="107"/>
      <c r="AEX82" s="107"/>
      <c r="AEY82" s="107"/>
      <c r="AEZ82" s="107"/>
      <c r="AFA82" s="107"/>
      <c r="AFB82" s="107"/>
      <c r="AFC82" s="107"/>
      <c r="AFD82" s="107"/>
      <c r="AFE82" s="107"/>
      <c r="AFF82" s="107"/>
      <c r="AFG82" s="107"/>
      <c r="AFH82" s="107"/>
      <c r="AFI82" s="107"/>
      <c r="AFJ82" s="107"/>
      <c r="AFK82" s="107"/>
      <c r="AFL82" s="107"/>
      <c r="AFM82" s="107"/>
      <c r="AFN82" s="107"/>
      <c r="AFO82" s="107"/>
      <c r="AFP82" s="107"/>
      <c r="AFQ82" s="107"/>
      <c r="AFR82" s="107"/>
      <c r="AFS82" s="107"/>
      <c r="AFT82" s="107"/>
      <c r="AFU82" s="107"/>
      <c r="AFV82" s="107"/>
      <c r="AFW82" s="107"/>
      <c r="AFX82" s="107"/>
      <c r="AFY82" s="107"/>
      <c r="AFZ82" s="107"/>
      <c r="AGA82" s="107"/>
      <c r="AGB82" s="107"/>
      <c r="AGC82" s="107"/>
      <c r="AGD82" s="107"/>
      <c r="AGE82" s="107"/>
      <c r="AGF82" s="107"/>
      <c r="AGG82" s="107"/>
      <c r="AGH82" s="107"/>
      <c r="AGI82" s="107"/>
      <c r="AGJ82" s="107"/>
      <c r="AGK82" s="107"/>
      <c r="AGL82" s="107"/>
      <c r="AGM82" s="107"/>
      <c r="AGN82" s="107"/>
      <c r="AGO82" s="107"/>
      <c r="AGP82" s="107"/>
      <c r="AGQ82" s="107"/>
      <c r="AGR82" s="107"/>
      <c r="AGS82" s="107"/>
      <c r="AGT82" s="107"/>
      <c r="AGU82" s="107"/>
      <c r="AGV82" s="107"/>
      <c r="AGW82" s="107"/>
      <c r="AGX82" s="107"/>
      <c r="AGY82" s="107"/>
      <c r="AGZ82" s="107"/>
      <c r="AHA82" s="107"/>
      <c r="AHB82" s="107"/>
      <c r="AHC82" s="107"/>
      <c r="AHD82" s="107"/>
      <c r="AHE82" s="107"/>
      <c r="AHF82" s="107"/>
      <c r="AHG82" s="107"/>
      <c r="AHH82" s="107"/>
      <c r="AHI82" s="107"/>
      <c r="AHJ82" s="107"/>
      <c r="AHK82" s="107"/>
      <c r="AHL82" s="107"/>
      <c r="AHM82" s="107"/>
      <c r="AHN82" s="107"/>
      <c r="AHO82" s="107"/>
      <c r="AHP82" s="107"/>
      <c r="AHQ82" s="107"/>
      <c r="AHR82" s="107"/>
      <c r="AHS82" s="107"/>
      <c r="AHT82" s="107"/>
      <c r="AHU82" s="107"/>
      <c r="AHV82" s="107"/>
      <c r="AHW82" s="107"/>
      <c r="AHX82" s="107"/>
      <c r="AHY82" s="107"/>
      <c r="AHZ82" s="107"/>
      <c r="AIA82" s="107"/>
      <c r="AIB82" s="107"/>
      <c r="AIC82" s="107"/>
      <c r="AID82" s="107"/>
      <c r="AIE82" s="107"/>
      <c r="AIF82" s="107"/>
      <c r="AIG82" s="107"/>
      <c r="AIH82" s="107"/>
      <c r="AII82" s="107"/>
      <c r="AIJ82" s="107"/>
      <c r="AIK82" s="107"/>
      <c r="AIL82" s="107"/>
      <c r="AIM82" s="107"/>
      <c r="AIN82" s="107"/>
      <c r="AIO82" s="107"/>
      <c r="AIP82" s="107"/>
      <c r="AIQ82" s="107"/>
      <c r="AIR82" s="107"/>
      <c r="AIS82" s="107"/>
      <c r="AIT82" s="107"/>
      <c r="AIU82" s="107"/>
      <c r="AIV82" s="107"/>
      <c r="AIW82" s="107"/>
      <c r="AIX82" s="107"/>
      <c r="AIY82" s="107"/>
      <c r="AIZ82" s="107"/>
      <c r="AJA82" s="107"/>
      <c r="AJB82" s="107"/>
      <c r="AJC82" s="107"/>
      <c r="AJD82" s="107"/>
      <c r="AJE82" s="107"/>
      <c r="AJF82" s="107"/>
      <c r="AJG82" s="107"/>
      <c r="AJH82" s="107"/>
      <c r="AJI82" s="107"/>
      <c r="AJJ82" s="107"/>
      <c r="AJK82" s="107"/>
      <c r="AJL82" s="107"/>
      <c r="AJM82" s="107"/>
      <c r="AJN82" s="107"/>
      <c r="AJO82" s="107"/>
      <c r="AJP82" s="107"/>
      <c r="AJQ82" s="107"/>
      <c r="AJR82" s="107"/>
      <c r="AJS82" s="107"/>
      <c r="AJT82" s="107"/>
      <c r="AJU82" s="107"/>
      <c r="AJV82" s="107"/>
      <c r="AJW82" s="107"/>
      <c r="AJX82" s="107"/>
      <c r="AJY82" s="107"/>
      <c r="AJZ82" s="107"/>
      <c r="AKA82" s="107"/>
      <c r="AKB82" s="107"/>
      <c r="AKC82" s="107"/>
      <c r="AKD82" s="107"/>
      <c r="AKE82" s="107"/>
      <c r="AKF82" s="107"/>
      <c r="AKG82" s="107"/>
      <c r="AKH82" s="107"/>
      <c r="AKI82" s="107"/>
      <c r="AKJ82" s="107"/>
      <c r="AKK82" s="107"/>
      <c r="AKL82" s="107"/>
      <c r="AKM82" s="107"/>
      <c r="AKN82" s="107"/>
      <c r="AKO82" s="107"/>
      <c r="AKP82" s="107"/>
      <c r="AKQ82" s="107"/>
      <c r="AKR82" s="107"/>
      <c r="AKS82" s="107"/>
      <c r="AKT82" s="107"/>
      <c r="AKU82" s="107"/>
      <c r="AKV82" s="107"/>
      <c r="AKW82" s="107"/>
      <c r="AKX82" s="107"/>
      <c r="AKY82" s="107"/>
      <c r="AKZ82" s="107"/>
      <c r="ALA82" s="107"/>
      <c r="ALB82" s="107"/>
      <c r="ALC82" s="107"/>
      <c r="ALD82" s="107"/>
      <c r="ALE82" s="107"/>
      <c r="ALF82" s="107"/>
      <c r="ALG82" s="107"/>
      <c r="ALH82" s="107"/>
      <c r="ALI82" s="107"/>
      <c r="ALJ82" s="107"/>
      <c r="ALK82" s="107"/>
      <c r="ALL82" s="107"/>
      <c r="ALM82" s="107"/>
      <c r="ALN82" s="107"/>
      <c r="ALO82" s="107"/>
      <c r="ALP82" s="107"/>
      <c r="ALQ82" s="107"/>
      <c r="ALR82" s="107"/>
      <c r="ALS82" s="107"/>
      <c r="ALT82" s="107"/>
      <c r="ALU82" s="107"/>
      <c r="ALV82" s="107"/>
      <c r="ALW82" s="107"/>
      <c r="ALX82" s="107"/>
      <c r="ALY82" s="107"/>
      <c r="ALZ82" s="107"/>
      <c r="AMA82" s="107"/>
      <c r="AMB82" s="107"/>
      <c r="AMC82" s="107"/>
      <c r="AMD82" s="107"/>
      <c r="AME82" s="107"/>
      <c r="AMF82" s="107"/>
      <c r="AMG82" s="107"/>
      <c r="AMH82" s="107"/>
      <c r="AMI82" s="107"/>
      <c r="AMJ82" s="107"/>
      <c r="AMK82" s="107"/>
      <c r="AML82" s="107"/>
      <c r="AMM82" s="107"/>
      <c r="AMN82" s="107"/>
      <c r="AMO82" s="107"/>
      <c r="AMP82" s="107"/>
      <c r="AMQ82" s="107"/>
      <c r="AMR82" s="107"/>
      <c r="AMS82" s="107"/>
      <c r="AMT82" s="107"/>
      <c r="AMU82" s="107"/>
      <c r="AMV82" s="107"/>
      <c r="AMW82" s="107"/>
      <c r="AMX82" s="107"/>
      <c r="AMY82" s="107"/>
      <c r="AMZ82" s="107"/>
      <c r="ANA82" s="107"/>
      <c r="ANB82" s="107"/>
      <c r="ANC82" s="107"/>
      <c r="AND82" s="107"/>
      <c r="ANE82" s="107"/>
      <c r="ANF82" s="107"/>
      <c r="ANG82" s="107"/>
      <c r="ANH82" s="107"/>
      <c r="ANI82" s="107"/>
      <c r="ANJ82" s="107"/>
      <c r="ANK82" s="107"/>
      <c r="ANL82" s="107"/>
      <c r="ANM82" s="107"/>
      <c r="ANN82" s="107"/>
      <c r="ANO82" s="107"/>
      <c r="ANP82" s="107"/>
      <c r="ANQ82" s="107"/>
      <c r="ANR82" s="107"/>
      <c r="ANS82" s="107"/>
      <c r="ANT82" s="107"/>
      <c r="ANU82" s="107"/>
      <c r="ANV82" s="107"/>
      <c r="ANW82" s="107"/>
      <c r="ANX82" s="107"/>
      <c r="ANY82" s="107"/>
      <c r="ANZ82" s="107"/>
      <c r="AOA82" s="107"/>
      <c r="AOB82" s="107"/>
      <c r="AOC82" s="107"/>
      <c r="AOD82" s="107"/>
      <c r="AOE82" s="107"/>
      <c r="AOF82" s="107"/>
      <c r="AOG82" s="107"/>
      <c r="AOH82" s="107"/>
      <c r="AOI82" s="107"/>
      <c r="AOJ82" s="107"/>
      <c r="AOK82" s="107"/>
      <c r="AOL82" s="107"/>
      <c r="AOM82" s="107"/>
      <c r="AON82" s="107"/>
      <c r="AOO82" s="107"/>
      <c r="AOP82" s="107"/>
      <c r="AOQ82" s="107"/>
      <c r="AOR82" s="107"/>
      <c r="AOS82" s="107"/>
      <c r="AOT82" s="107"/>
      <c r="AOU82" s="107"/>
      <c r="AOV82" s="107"/>
      <c r="AOW82" s="107"/>
      <c r="AOX82" s="107"/>
      <c r="AOY82" s="107"/>
      <c r="AOZ82" s="107"/>
      <c r="APA82" s="107"/>
      <c r="APB82" s="107"/>
      <c r="APC82" s="107"/>
      <c r="APD82" s="107"/>
      <c r="APE82" s="107"/>
      <c r="APF82" s="107"/>
      <c r="APG82" s="107"/>
      <c r="APH82" s="107"/>
      <c r="API82" s="107"/>
      <c r="APJ82" s="107"/>
      <c r="APK82" s="107"/>
      <c r="APL82" s="107"/>
      <c r="APM82" s="107"/>
      <c r="APN82" s="107"/>
      <c r="APO82" s="107"/>
      <c r="APP82" s="107"/>
      <c r="APQ82" s="107"/>
      <c r="APR82" s="107"/>
      <c r="APS82" s="107"/>
      <c r="APT82" s="107"/>
      <c r="APU82" s="107"/>
      <c r="APV82" s="107"/>
      <c r="APW82" s="107"/>
      <c r="APX82" s="107"/>
      <c r="APY82" s="107"/>
      <c r="APZ82" s="107"/>
      <c r="AQA82" s="107"/>
      <c r="AQB82" s="107"/>
      <c r="AQC82" s="107"/>
      <c r="AQD82" s="107"/>
      <c r="AQE82" s="107"/>
      <c r="AQF82" s="107"/>
      <c r="AQG82" s="107"/>
      <c r="AQH82" s="107"/>
      <c r="AQI82" s="107"/>
      <c r="AQJ82" s="107"/>
      <c r="AQK82" s="107"/>
      <c r="AQL82" s="107"/>
      <c r="AQM82" s="107"/>
      <c r="AQN82" s="107"/>
      <c r="AQO82" s="107"/>
      <c r="AQP82" s="107"/>
      <c r="AQQ82" s="107"/>
      <c r="AQR82" s="107"/>
      <c r="AQS82" s="107"/>
      <c r="AQT82" s="107"/>
      <c r="AQU82" s="107"/>
      <c r="AQV82" s="107"/>
      <c r="AQW82" s="107"/>
      <c r="AQX82" s="107"/>
      <c r="AQY82" s="107"/>
      <c r="AQZ82" s="107"/>
      <c r="ARA82" s="107"/>
      <c r="ARB82" s="107"/>
      <c r="ARC82" s="107"/>
      <c r="ARD82" s="107"/>
      <c r="ARE82" s="107"/>
      <c r="ARF82" s="107"/>
      <c r="ARG82" s="107"/>
      <c r="ARH82" s="107"/>
      <c r="ARI82" s="107"/>
      <c r="ARJ82" s="107"/>
      <c r="ARK82" s="107"/>
      <c r="ARL82" s="107"/>
      <c r="ARM82" s="107"/>
      <c r="ARN82" s="107"/>
      <c r="ARO82" s="107"/>
      <c r="ARP82" s="107"/>
      <c r="ARQ82" s="107"/>
      <c r="ARR82" s="107"/>
      <c r="ARS82" s="107"/>
      <c r="ART82" s="107"/>
      <c r="ARU82" s="107"/>
      <c r="ARV82" s="107"/>
      <c r="ARW82" s="107"/>
      <c r="ARX82" s="107"/>
      <c r="ARY82" s="107"/>
      <c r="ARZ82" s="107"/>
      <c r="ASA82" s="107"/>
      <c r="ASB82" s="107"/>
      <c r="ASC82" s="107"/>
      <c r="ASD82" s="107"/>
      <c r="ASE82" s="107"/>
      <c r="ASF82" s="107"/>
      <c r="ASG82" s="107"/>
      <c r="ASH82" s="107"/>
      <c r="ASI82" s="107"/>
      <c r="ASJ82" s="107"/>
      <c r="ASK82" s="107"/>
      <c r="ASL82" s="107"/>
      <c r="ASM82" s="107"/>
      <c r="ASN82" s="107"/>
      <c r="ASO82" s="107"/>
      <c r="ASP82" s="107"/>
      <c r="ASQ82" s="107"/>
      <c r="ASR82" s="107"/>
      <c r="ASS82" s="107"/>
      <c r="AST82" s="107"/>
      <c r="ASU82" s="107"/>
      <c r="ASV82" s="107"/>
      <c r="ASW82" s="107"/>
      <c r="ASX82" s="107"/>
      <c r="ASY82" s="107"/>
      <c r="ASZ82" s="107"/>
      <c r="ATA82" s="107"/>
      <c r="ATB82" s="107"/>
      <c r="ATC82" s="107"/>
      <c r="ATD82" s="107"/>
      <c r="ATE82" s="107"/>
      <c r="ATF82" s="107"/>
      <c r="ATG82" s="107"/>
      <c r="ATH82" s="107"/>
      <c r="ATI82" s="107"/>
      <c r="ATJ82" s="107"/>
      <c r="ATK82" s="107"/>
      <c r="ATL82" s="107"/>
      <c r="ATM82" s="107"/>
      <c r="ATN82" s="107"/>
      <c r="ATO82" s="107"/>
      <c r="ATP82" s="107"/>
      <c r="ATQ82" s="107"/>
      <c r="ATR82" s="107"/>
      <c r="ATS82" s="107"/>
      <c r="ATT82" s="107"/>
      <c r="ATU82" s="107"/>
      <c r="ATV82" s="107"/>
      <c r="ATW82" s="107"/>
      <c r="ATX82" s="107"/>
      <c r="ATY82" s="107"/>
      <c r="ATZ82" s="107"/>
      <c r="AUA82" s="107"/>
      <c r="AUB82" s="107"/>
      <c r="AUC82" s="107"/>
      <c r="AUD82" s="107"/>
      <c r="AUE82" s="107"/>
      <c r="AUF82" s="107"/>
      <c r="AUG82" s="107"/>
      <c r="AUH82" s="107"/>
      <c r="AUI82" s="107"/>
      <c r="AUJ82" s="107"/>
      <c r="AUK82" s="107"/>
      <c r="AUL82" s="107"/>
      <c r="AUM82" s="107"/>
      <c r="AUN82" s="107"/>
      <c r="AUO82" s="107"/>
      <c r="AUP82" s="107"/>
      <c r="AUQ82" s="107"/>
      <c r="AUR82" s="107"/>
      <c r="AUS82" s="107"/>
      <c r="AUT82" s="107"/>
      <c r="AUU82" s="107"/>
      <c r="AUV82" s="107"/>
      <c r="AUW82" s="107"/>
      <c r="AUX82" s="107"/>
      <c r="AUY82" s="107"/>
      <c r="AUZ82" s="107"/>
      <c r="AVA82" s="107"/>
      <c r="AVB82" s="107"/>
      <c r="AVC82" s="107"/>
      <c r="AVD82" s="107"/>
      <c r="AVE82" s="107"/>
      <c r="AVF82" s="107"/>
      <c r="AVG82" s="107"/>
      <c r="AVH82" s="107"/>
      <c r="AVI82" s="107"/>
      <c r="AVJ82" s="107"/>
      <c r="AVK82" s="107"/>
      <c r="AVL82" s="107"/>
      <c r="AVM82" s="107"/>
      <c r="AVN82" s="107"/>
      <c r="AVO82" s="107"/>
      <c r="AVP82" s="107"/>
      <c r="AVQ82" s="107"/>
      <c r="AVR82" s="107"/>
      <c r="AVS82" s="107"/>
      <c r="AVT82" s="107"/>
      <c r="AVU82" s="107"/>
      <c r="AVV82" s="107"/>
      <c r="AVW82" s="107"/>
      <c r="AVX82" s="107"/>
      <c r="AVY82" s="107"/>
      <c r="AVZ82" s="107"/>
      <c r="AWA82" s="107"/>
      <c r="AWB82" s="107"/>
      <c r="AWC82" s="107"/>
      <c r="AWD82" s="107"/>
      <c r="AWE82" s="107"/>
      <c r="AWF82" s="107"/>
      <c r="AWG82" s="107"/>
      <c r="AWH82" s="107"/>
      <c r="AWI82" s="107"/>
      <c r="AWJ82" s="107"/>
      <c r="AWK82" s="107"/>
      <c r="AWL82" s="107"/>
      <c r="AWM82" s="107"/>
      <c r="AWN82" s="107"/>
      <c r="AWO82" s="107"/>
      <c r="AWP82" s="107"/>
      <c r="AWQ82" s="107"/>
      <c r="AWR82" s="107"/>
      <c r="AWS82" s="107"/>
      <c r="AWT82" s="107"/>
      <c r="AWU82" s="107"/>
      <c r="AWV82" s="107"/>
      <c r="AWW82" s="107"/>
      <c r="AWX82" s="107"/>
      <c r="AWY82" s="107"/>
      <c r="AWZ82" s="107"/>
      <c r="AXA82" s="107"/>
      <c r="AXB82" s="107"/>
      <c r="AXC82" s="107"/>
      <c r="AXD82" s="107"/>
      <c r="AXE82" s="107"/>
      <c r="AXF82" s="107"/>
      <c r="AXG82" s="107"/>
      <c r="AXH82" s="107"/>
      <c r="AXI82" s="107"/>
      <c r="AXJ82" s="107"/>
      <c r="AXK82" s="107"/>
      <c r="AXL82" s="107"/>
      <c r="AXM82" s="107"/>
      <c r="AXN82" s="107"/>
      <c r="AXO82" s="107"/>
      <c r="AXP82" s="107"/>
      <c r="AXQ82" s="107"/>
      <c r="AXR82" s="107"/>
      <c r="AXS82" s="107"/>
      <c r="AXT82" s="107"/>
      <c r="AXU82" s="107"/>
      <c r="AXV82" s="107"/>
      <c r="AXW82" s="107"/>
      <c r="AXX82" s="107"/>
      <c r="AXY82" s="107"/>
      <c r="AXZ82" s="107"/>
      <c r="AYA82" s="107"/>
      <c r="AYB82" s="107"/>
      <c r="AYC82" s="107"/>
      <c r="AYD82" s="107"/>
      <c r="AYE82" s="107"/>
      <c r="AYF82" s="107"/>
      <c r="AYG82" s="107"/>
      <c r="AYH82" s="107"/>
      <c r="AYI82" s="107"/>
      <c r="AYJ82" s="107"/>
      <c r="AYK82" s="107"/>
      <c r="AYL82" s="107"/>
      <c r="AYM82" s="107"/>
      <c r="AYN82" s="107"/>
      <c r="AYO82" s="107"/>
      <c r="AYP82" s="107"/>
      <c r="AYQ82" s="107"/>
      <c r="AYR82" s="107"/>
      <c r="AYS82" s="107"/>
      <c r="AYT82" s="107"/>
      <c r="AYU82" s="107"/>
      <c r="AYV82" s="107"/>
      <c r="AYW82" s="107"/>
      <c r="AYX82" s="107"/>
      <c r="AYY82" s="107"/>
      <c r="AYZ82" s="107"/>
      <c r="AZA82" s="107"/>
      <c r="AZB82" s="107"/>
      <c r="AZC82" s="107"/>
      <c r="AZD82" s="107"/>
      <c r="AZE82" s="107"/>
      <c r="AZF82" s="107"/>
      <c r="AZG82" s="107"/>
      <c r="AZH82" s="107"/>
      <c r="AZI82" s="107"/>
      <c r="AZJ82" s="107"/>
      <c r="AZK82" s="107"/>
      <c r="AZL82" s="107"/>
      <c r="AZM82" s="107"/>
      <c r="AZN82" s="107"/>
      <c r="AZO82" s="107"/>
      <c r="AZP82" s="107"/>
      <c r="AZQ82" s="107"/>
      <c r="AZR82" s="107"/>
      <c r="AZS82" s="107"/>
      <c r="AZT82" s="107"/>
      <c r="AZU82" s="107"/>
      <c r="AZV82" s="107"/>
      <c r="AZW82" s="107"/>
      <c r="AZX82" s="107"/>
      <c r="AZY82" s="107"/>
      <c r="AZZ82" s="107"/>
      <c r="BAA82" s="107"/>
      <c r="BAB82" s="107"/>
      <c r="BAC82" s="107"/>
      <c r="BAD82" s="107"/>
      <c r="BAE82" s="107"/>
      <c r="BAF82" s="107"/>
      <c r="BAG82" s="107"/>
      <c r="BAH82" s="107"/>
      <c r="BAI82" s="107"/>
      <c r="BAJ82" s="107"/>
      <c r="BAK82" s="107"/>
      <c r="BAL82" s="107"/>
      <c r="BAM82" s="107"/>
      <c r="BAN82" s="107"/>
      <c r="BAO82" s="107"/>
      <c r="BAP82" s="107"/>
      <c r="BAQ82" s="107"/>
      <c r="BAR82" s="107"/>
      <c r="BAS82" s="107"/>
      <c r="BAT82" s="107"/>
      <c r="BAU82" s="107"/>
      <c r="BAV82" s="107"/>
      <c r="BAW82" s="107"/>
      <c r="BAX82" s="107"/>
      <c r="BAY82" s="107"/>
      <c r="BAZ82" s="107"/>
      <c r="BBA82" s="107"/>
      <c r="BBB82" s="107"/>
      <c r="BBC82" s="107"/>
      <c r="BBD82" s="107"/>
      <c r="BBE82" s="107"/>
      <c r="BBF82" s="107"/>
      <c r="BBG82" s="107"/>
      <c r="BBH82" s="107"/>
      <c r="BBI82" s="107"/>
      <c r="BBJ82" s="107"/>
      <c r="BBK82" s="107"/>
      <c r="BBL82" s="107"/>
      <c r="BBM82" s="107"/>
      <c r="BBN82" s="107"/>
      <c r="BBO82" s="107"/>
      <c r="BBP82" s="107"/>
      <c r="BBQ82" s="107"/>
      <c r="BBR82" s="107"/>
      <c r="BBS82" s="107"/>
      <c r="BBT82" s="107"/>
      <c r="BBU82" s="107"/>
      <c r="BBV82" s="107"/>
      <c r="BBW82" s="107"/>
      <c r="BBX82" s="107"/>
      <c r="BBY82" s="107"/>
      <c r="BBZ82" s="107"/>
      <c r="BCA82" s="107"/>
      <c r="BCB82" s="107"/>
      <c r="BCC82" s="107"/>
      <c r="BCD82" s="107"/>
      <c r="BCE82" s="107"/>
      <c r="BCF82" s="107"/>
      <c r="BCG82" s="107"/>
      <c r="BCH82" s="107"/>
      <c r="BCI82" s="107"/>
      <c r="BCJ82" s="107"/>
      <c r="BCK82" s="107"/>
      <c r="BCL82" s="107"/>
      <c r="BCM82" s="107"/>
      <c r="BCN82" s="107"/>
      <c r="BCO82" s="107"/>
      <c r="BCP82" s="107"/>
      <c r="BCQ82" s="107"/>
      <c r="BCR82" s="107"/>
      <c r="BCS82" s="107"/>
      <c r="BCT82" s="107"/>
      <c r="BCU82" s="107"/>
      <c r="BCV82" s="107"/>
      <c r="BCW82" s="107"/>
      <c r="BCX82" s="107"/>
      <c r="BCY82" s="107"/>
      <c r="BCZ82" s="107"/>
      <c r="BDA82" s="107"/>
      <c r="BDB82" s="107"/>
      <c r="BDC82" s="107"/>
      <c r="BDD82" s="107"/>
      <c r="BDE82" s="107"/>
      <c r="BDF82" s="107"/>
      <c r="BDG82" s="107"/>
      <c r="BDH82" s="107"/>
      <c r="BDI82" s="107"/>
      <c r="BDJ82" s="107"/>
      <c r="BDK82" s="107"/>
      <c r="BDL82" s="107"/>
      <c r="BDM82" s="107"/>
      <c r="BDN82" s="107"/>
      <c r="BDO82" s="107"/>
      <c r="BDP82" s="107"/>
      <c r="BDQ82" s="107"/>
      <c r="BDR82" s="107"/>
      <c r="BDS82" s="107"/>
      <c r="BDT82" s="107"/>
      <c r="BDU82" s="107"/>
      <c r="BDV82" s="107"/>
      <c r="BDW82" s="107"/>
      <c r="BDX82" s="107"/>
      <c r="BDY82" s="107"/>
      <c r="BDZ82" s="107"/>
      <c r="BEA82" s="107"/>
      <c r="BEB82" s="107"/>
      <c r="BEC82" s="107"/>
      <c r="BED82" s="107"/>
      <c r="BEE82" s="107"/>
      <c r="BEF82" s="107"/>
      <c r="BEG82" s="107"/>
      <c r="BEH82" s="107"/>
      <c r="BEI82" s="107"/>
      <c r="BEJ82" s="107"/>
      <c r="BEK82" s="107"/>
      <c r="BEL82" s="107"/>
      <c r="BEM82" s="107"/>
      <c r="BEN82" s="107"/>
      <c r="BEO82" s="107"/>
      <c r="BEP82" s="107"/>
      <c r="BEQ82" s="107"/>
      <c r="BER82" s="107"/>
      <c r="BES82" s="107"/>
      <c r="BET82" s="107"/>
      <c r="BEU82" s="107"/>
      <c r="BEV82" s="107"/>
      <c r="BEW82" s="107"/>
      <c r="BEX82" s="107"/>
      <c r="BEY82" s="107"/>
      <c r="BEZ82" s="107"/>
      <c r="BFA82" s="107"/>
      <c r="BFB82" s="107"/>
      <c r="BFC82" s="107"/>
      <c r="BFD82" s="107"/>
      <c r="BFE82" s="107"/>
      <c r="BFF82" s="107"/>
      <c r="BFG82" s="107"/>
      <c r="BFH82" s="107"/>
      <c r="BFI82" s="107"/>
      <c r="BFJ82" s="107"/>
      <c r="BFK82" s="107"/>
      <c r="BFL82" s="107"/>
      <c r="BFM82" s="107"/>
      <c r="BFN82" s="107"/>
      <c r="BFO82" s="107"/>
      <c r="BFP82" s="107"/>
      <c r="BFQ82" s="107"/>
      <c r="BFR82" s="107"/>
      <c r="BFS82" s="107"/>
      <c r="BFT82" s="107"/>
      <c r="BFU82" s="107"/>
      <c r="BFV82" s="107"/>
      <c r="BFW82" s="107"/>
      <c r="BFX82" s="107"/>
      <c r="BFY82" s="107"/>
      <c r="BFZ82" s="107"/>
      <c r="BGA82" s="107"/>
      <c r="BGB82" s="107"/>
      <c r="BGC82" s="107"/>
      <c r="BGD82" s="107"/>
      <c r="BGE82" s="107"/>
      <c r="BGF82" s="107"/>
      <c r="BGG82" s="107"/>
      <c r="BGH82" s="107"/>
      <c r="BGI82" s="107"/>
      <c r="BGJ82" s="107"/>
      <c r="BGK82" s="107"/>
      <c r="BGL82" s="107"/>
      <c r="BGM82" s="107"/>
      <c r="BGN82" s="107"/>
      <c r="BGO82" s="107"/>
      <c r="BGP82" s="107"/>
      <c r="BGQ82" s="107"/>
      <c r="BGR82" s="107"/>
      <c r="BGS82" s="107"/>
      <c r="BGT82" s="107"/>
      <c r="BGU82" s="107"/>
      <c r="BGV82" s="107"/>
      <c r="BGW82" s="107"/>
      <c r="BGX82" s="107"/>
      <c r="BGY82" s="107"/>
      <c r="BGZ82" s="107"/>
      <c r="BHA82" s="107"/>
      <c r="BHB82" s="107"/>
      <c r="BHC82" s="107"/>
      <c r="BHD82" s="107"/>
      <c r="BHE82" s="107"/>
      <c r="BHF82" s="107"/>
      <c r="BHG82" s="107"/>
      <c r="BHH82" s="107"/>
      <c r="BHI82" s="107"/>
      <c r="BHJ82" s="107"/>
      <c r="BHK82" s="107"/>
      <c r="BHL82" s="107"/>
      <c r="BHM82" s="107"/>
      <c r="BHN82" s="107"/>
      <c r="BHO82" s="107"/>
      <c r="BHP82" s="107"/>
      <c r="BHQ82" s="107"/>
      <c r="BHR82" s="107"/>
      <c r="BHS82" s="107"/>
      <c r="BHT82" s="107"/>
      <c r="BHU82" s="107"/>
      <c r="BHV82" s="107"/>
      <c r="BHW82" s="107"/>
      <c r="BHX82" s="107"/>
      <c r="BHY82" s="107"/>
      <c r="BHZ82" s="107"/>
      <c r="BIA82" s="107"/>
      <c r="BIB82" s="107"/>
      <c r="BIC82" s="107"/>
      <c r="BID82" s="107"/>
      <c r="BIE82" s="107"/>
      <c r="BIF82" s="107"/>
      <c r="BIG82" s="107"/>
      <c r="BIH82" s="107"/>
    </row>
    <row r="83" spans="1:1594" s="110" customFormat="1" ht="15" x14ac:dyDescent="0.25">
      <c r="A83" s="135" t="s">
        <v>402</v>
      </c>
      <c r="B83" s="135"/>
      <c r="C83" s="135"/>
      <c r="D83" s="135"/>
      <c r="E83" s="135"/>
      <c r="F83" s="135"/>
      <c r="G83" s="135"/>
      <c r="H83" s="135"/>
      <c r="I83" s="135"/>
      <c r="J83" s="135"/>
      <c r="K83" s="135"/>
      <c r="L83" s="135"/>
      <c r="M83" s="68"/>
      <c r="N83" s="68"/>
      <c r="O83" s="68"/>
      <c r="P83" s="68"/>
      <c r="Q83" s="68"/>
      <c r="R83" s="68"/>
      <c r="S83" s="68"/>
      <c r="T83" s="68"/>
      <c r="U83" s="68"/>
      <c r="V83" s="68"/>
      <c r="W83" s="56"/>
      <c r="X83" s="68"/>
      <c r="Y83" s="68"/>
      <c r="Z83" s="68"/>
      <c r="AA83" s="68"/>
      <c r="AB83" s="68"/>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7"/>
      <c r="CL83" s="107"/>
      <c r="CM83" s="107"/>
      <c r="CN83" s="107"/>
      <c r="CO83" s="107"/>
      <c r="CP83" s="107"/>
      <c r="CQ83" s="107"/>
      <c r="CR83" s="107"/>
      <c r="CS83" s="107"/>
      <c r="CT83" s="107"/>
      <c r="CU83" s="107"/>
      <c r="CV83" s="107"/>
      <c r="CW83" s="107"/>
      <c r="CX83" s="107"/>
      <c r="CY83" s="107"/>
      <c r="CZ83" s="107"/>
      <c r="DA83" s="107"/>
      <c r="DB83" s="107"/>
      <c r="DC83" s="107"/>
      <c r="DD83" s="107"/>
      <c r="DE83" s="107"/>
      <c r="DF83" s="107"/>
      <c r="DG83" s="107"/>
      <c r="DH83" s="107"/>
      <c r="DI83" s="107"/>
      <c r="DJ83" s="107"/>
      <c r="DK83" s="107"/>
      <c r="DL83" s="107"/>
      <c r="DM83" s="107"/>
      <c r="DN83" s="107"/>
      <c r="DO83" s="107"/>
      <c r="DP83" s="107"/>
      <c r="DQ83" s="107"/>
      <c r="DR83" s="107"/>
      <c r="DS83" s="107"/>
      <c r="DT83" s="107"/>
      <c r="DU83" s="107"/>
      <c r="DV83" s="107"/>
      <c r="DW83" s="107"/>
      <c r="DX83" s="107"/>
      <c r="DY83" s="107"/>
      <c r="DZ83" s="107"/>
      <c r="EA83" s="107"/>
      <c r="EB83" s="107"/>
      <c r="EC83" s="107"/>
      <c r="ED83" s="107"/>
      <c r="EE83" s="107"/>
      <c r="EF83" s="107"/>
      <c r="EG83" s="107"/>
      <c r="EH83" s="107"/>
      <c r="EI83" s="107"/>
      <c r="EJ83" s="107"/>
      <c r="EK83" s="107"/>
      <c r="EL83" s="107"/>
      <c r="EM83" s="107"/>
      <c r="EN83" s="107"/>
      <c r="EO83" s="107"/>
      <c r="EP83" s="107"/>
      <c r="EQ83" s="107"/>
      <c r="ER83" s="107"/>
      <c r="ES83" s="107"/>
      <c r="ET83" s="107"/>
      <c r="EU83" s="107"/>
      <c r="EV83" s="107"/>
      <c r="EW83" s="107"/>
      <c r="EX83" s="107"/>
      <c r="EY83" s="107"/>
      <c r="EZ83" s="107"/>
      <c r="FA83" s="107"/>
      <c r="FB83" s="107"/>
      <c r="FC83" s="107"/>
      <c r="FD83" s="107"/>
      <c r="FE83" s="107"/>
      <c r="FF83" s="107"/>
      <c r="FG83" s="107"/>
      <c r="FH83" s="107"/>
      <c r="FI83" s="107"/>
      <c r="FJ83" s="107"/>
      <c r="FK83" s="107"/>
      <c r="FL83" s="107"/>
      <c r="FM83" s="107"/>
      <c r="FN83" s="107"/>
      <c r="FO83" s="107"/>
      <c r="FP83" s="107"/>
      <c r="FQ83" s="107"/>
      <c r="FR83" s="107"/>
      <c r="FS83" s="107"/>
      <c r="FT83" s="107"/>
      <c r="FU83" s="107"/>
      <c r="FV83" s="107"/>
      <c r="FW83" s="107"/>
      <c r="FX83" s="107"/>
      <c r="FY83" s="107"/>
      <c r="FZ83" s="107"/>
      <c r="GA83" s="107"/>
      <c r="GB83" s="107"/>
      <c r="GC83" s="107"/>
      <c r="GD83" s="107"/>
      <c r="GE83" s="107"/>
      <c r="GF83" s="107"/>
      <c r="GG83" s="107"/>
      <c r="GH83" s="107"/>
      <c r="GI83" s="107"/>
      <c r="GJ83" s="107"/>
      <c r="GK83" s="107"/>
      <c r="GL83" s="107"/>
      <c r="GM83" s="107"/>
      <c r="GN83" s="107"/>
      <c r="GO83" s="107"/>
      <c r="GP83" s="107"/>
      <c r="GQ83" s="107"/>
      <c r="GR83" s="107"/>
      <c r="GS83" s="107"/>
      <c r="GT83" s="107"/>
      <c r="GU83" s="107"/>
      <c r="GV83" s="107"/>
      <c r="GW83" s="107"/>
      <c r="GX83" s="107"/>
      <c r="GY83" s="107"/>
      <c r="GZ83" s="107"/>
      <c r="HA83" s="107"/>
      <c r="HB83" s="107"/>
      <c r="HC83" s="107"/>
      <c r="HD83" s="107"/>
      <c r="HE83" s="107"/>
      <c r="HF83" s="107"/>
      <c r="HG83" s="107"/>
      <c r="HH83" s="107"/>
      <c r="HI83" s="107"/>
      <c r="HJ83" s="107"/>
      <c r="HK83" s="107"/>
      <c r="HL83" s="107"/>
      <c r="HM83" s="107"/>
      <c r="HN83" s="107"/>
      <c r="HO83" s="107"/>
      <c r="HP83" s="107"/>
      <c r="HQ83" s="107"/>
      <c r="HR83" s="107"/>
      <c r="HS83" s="107"/>
      <c r="HT83" s="107"/>
      <c r="HU83" s="107"/>
      <c r="HV83" s="107"/>
      <c r="HW83" s="107"/>
      <c r="HX83" s="107"/>
      <c r="HY83" s="107"/>
      <c r="HZ83" s="107"/>
      <c r="IA83" s="107"/>
      <c r="IB83" s="107"/>
      <c r="IC83" s="107"/>
      <c r="ID83" s="107"/>
      <c r="IE83" s="107"/>
      <c r="IF83" s="107"/>
      <c r="IG83" s="107"/>
      <c r="IH83" s="107"/>
      <c r="II83" s="107"/>
      <c r="IJ83" s="107"/>
      <c r="IK83" s="107"/>
      <c r="IL83" s="107"/>
      <c r="IM83" s="107"/>
      <c r="IN83" s="107"/>
      <c r="IO83" s="107"/>
      <c r="IP83" s="107"/>
      <c r="IQ83" s="107"/>
      <c r="IR83" s="107"/>
      <c r="IS83" s="107"/>
      <c r="IT83" s="107"/>
      <c r="IU83" s="107"/>
      <c r="IV83" s="107"/>
      <c r="IW83" s="107"/>
      <c r="IX83" s="107"/>
      <c r="IY83" s="107"/>
      <c r="IZ83" s="107"/>
      <c r="JA83" s="107"/>
      <c r="JB83" s="107"/>
      <c r="JC83" s="107"/>
      <c r="JD83" s="107"/>
      <c r="JE83" s="107"/>
      <c r="JF83" s="107"/>
      <c r="JG83" s="107"/>
      <c r="JH83" s="107"/>
      <c r="JI83" s="107"/>
      <c r="JJ83" s="107"/>
      <c r="JK83" s="107"/>
      <c r="JL83" s="107"/>
      <c r="JM83" s="107"/>
      <c r="JN83" s="107"/>
      <c r="JO83" s="107"/>
      <c r="JP83" s="107"/>
      <c r="JQ83" s="107"/>
      <c r="JR83" s="107"/>
      <c r="JS83" s="107"/>
      <c r="JT83" s="107"/>
      <c r="JU83" s="107"/>
      <c r="JV83" s="107"/>
      <c r="JW83" s="107"/>
      <c r="JX83" s="107"/>
      <c r="JY83" s="107"/>
      <c r="JZ83" s="107"/>
      <c r="KA83" s="107"/>
      <c r="KB83" s="107"/>
      <c r="KC83" s="107"/>
      <c r="KD83" s="107"/>
      <c r="KE83" s="107"/>
      <c r="KF83" s="107"/>
      <c r="KG83" s="107"/>
      <c r="KH83" s="107"/>
      <c r="KI83" s="107"/>
      <c r="KJ83" s="107"/>
      <c r="KK83" s="107"/>
      <c r="KL83" s="107"/>
      <c r="KM83" s="107"/>
      <c r="KN83" s="107"/>
      <c r="KO83" s="107"/>
      <c r="KP83" s="107"/>
      <c r="KQ83" s="107"/>
      <c r="KR83" s="107"/>
      <c r="KS83" s="107"/>
      <c r="KT83" s="107"/>
      <c r="KU83" s="107"/>
      <c r="KV83" s="107"/>
      <c r="KW83" s="107"/>
      <c r="KX83" s="107"/>
      <c r="KY83" s="107"/>
      <c r="KZ83" s="107"/>
      <c r="LA83" s="107"/>
      <c r="LB83" s="107"/>
      <c r="LC83" s="107"/>
      <c r="LD83" s="107"/>
      <c r="LE83" s="107"/>
      <c r="LF83" s="107"/>
      <c r="LG83" s="107"/>
      <c r="LH83" s="107"/>
      <c r="LI83" s="107"/>
      <c r="LJ83" s="107"/>
      <c r="LK83" s="107"/>
      <c r="LL83" s="107"/>
      <c r="LM83" s="107"/>
      <c r="LN83" s="107"/>
      <c r="LO83" s="107"/>
      <c r="LP83" s="107"/>
      <c r="LQ83" s="107"/>
      <c r="LR83" s="107"/>
      <c r="LS83" s="107"/>
      <c r="LT83" s="107"/>
      <c r="LU83" s="107"/>
      <c r="LV83" s="107"/>
      <c r="LW83" s="107"/>
      <c r="LX83" s="107"/>
      <c r="LY83" s="107"/>
      <c r="LZ83" s="107"/>
      <c r="MA83" s="107"/>
      <c r="MB83" s="107"/>
      <c r="MC83" s="107"/>
      <c r="MD83" s="107"/>
      <c r="ME83" s="107"/>
      <c r="MF83" s="107"/>
      <c r="MG83" s="107"/>
      <c r="MH83" s="107"/>
      <c r="MI83" s="107"/>
      <c r="MJ83" s="107"/>
      <c r="MK83" s="107"/>
      <c r="ML83" s="107"/>
      <c r="MM83" s="107"/>
      <c r="MN83" s="107"/>
      <c r="MO83" s="107"/>
      <c r="MP83" s="107"/>
      <c r="MQ83" s="107"/>
      <c r="MR83" s="107"/>
      <c r="MS83" s="107"/>
      <c r="MT83" s="107"/>
      <c r="MU83" s="107"/>
      <c r="MV83" s="107"/>
      <c r="MW83" s="107"/>
      <c r="MX83" s="107"/>
      <c r="MY83" s="107"/>
      <c r="MZ83" s="107"/>
      <c r="NA83" s="107"/>
      <c r="NB83" s="107"/>
      <c r="NC83" s="107"/>
      <c r="ND83" s="107"/>
      <c r="NE83" s="107"/>
      <c r="NF83" s="107"/>
      <c r="NG83" s="107"/>
      <c r="NH83" s="107"/>
      <c r="NI83" s="107"/>
      <c r="NJ83" s="107"/>
      <c r="NK83" s="107"/>
      <c r="NL83" s="107"/>
      <c r="NM83" s="107"/>
      <c r="NN83" s="107"/>
      <c r="NO83" s="107"/>
      <c r="NP83" s="107"/>
      <c r="NQ83" s="107"/>
      <c r="NR83" s="107"/>
      <c r="NS83" s="107"/>
      <c r="NT83" s="107"/>
      <c r="NU83" s="107"/>
      <c r="NV83" s="107"/>
      <c r="NW83" s="107"/>
      <c r="NX83" s="107"/>
      <c r="NY83" s="107"/>
      <c r="NZ83" s="107"/>
      <c r="OA83" s="107"/>
      <c r="OB83" s="107"/>
      <c r="OC83" s="107"/>
      <c r="OD83" s="107"/>
      <c r="OE83" s="107"/>
      <c r="OF83" s="107"/>
      <c r="OG83" s="107"/>
      <c r="OH83" s="107"/>
      <c r="OI83" s="107"/>
      <c r="OJ83" s="107"/>
      <c r="OK83" s="107"/>
      <c r="OL83" s="107"/>
      <c r="OM83" s="107"/>
      <c r="ON83" s="107"/>
      <c r="OO83" s="107"/>
      <c r="OP83" s="107"/>
      <c r="OQ83" s="107"/>
      <c r="OR83" s="107"/>
      <c r="OS83" s="107"/>
      <c r="OT83" s="107"/>
      <c r="OU83" s="107"/>
      <c r="OV83" s="107"/>
      <c r="OW83" s="107"/>
      <c r="OX83" s="107"/>
      <c r="OY83" s="107"/>
      <c r="OZ83" s="107"/>
      <c r="PA83" s="107"/>
      <c r="PB83" s="107"/>
      <c r="PC83" s="107"/>
      <c r="PD83" s="107"/>
      <c r="PE83" s="107"/>
      <c r="PF83" s="107"/>
      <c r="PG83" s="107"/>
      <c r="PH83" s="107"/>
      <c r="PI83" s="107"/>
      <c r="PJ83" s="107"/>
      <c r="PK83" s="107"/>
      <c r="PL83" s="107"/>
      <c r="PM83" s="107"/>
      <c r="PN83" s="107"/>
      <c r="PO83" s="107"/>
      <c r="PP83" s="107"/>
      <c r="PQ83" s="107"/>
      <c r="PR83" s="107"/>
      <c r="PS83" s="107"/>
      <c r="PT83" s="107"/>
      <c r="PU83" s="107"/>
      <c r="PV83" s="107"/>
      <c r="PW83" s="107"/>
      <c r="PX83" s="107"/>
      <c r="PY83" s="107"/>
      <c r="PZ83" s="107"/>
      <c r="QA83" s="107"/>
      <c r="QB83" s="107"/>
      <c r="QC83" s="107"/>
      <c r="QD83" s="107"/>
      <c r="QE83" s="107"/>
      <c r="QF83" s="107"/>
      <c r="QG83" s="107"/>
      <c r="QH83" s="107"/>
      <c r="QI83" s="107"/>
      <c r="QJ83" s="107"/>
      <c r="QK83" s="107"/>
      <c r="QL83" s="107"/>
      <c r="QM83" s="107"/>
      <c r="QN83" s="107"/>
      <c r="QO83" s="107"/>
      <c r="QP83" s="107"/>
      <c r="QQ83" s="107"/>
      <c r="QR83" s="107"/>
      <c r="QS83" s="107"/>
      <c r="QT83" s="107"/>
      <c r="QU83" s="107"/>
      <c r="QV83" s="107"/>
      <c r="QW83" s="107"/>
      <c r="QX83" s="107"/>
      <c r="QY83" s="107"/>
      <c r="QZ83" s="107"/>
      <c r="RA83" s="107"/>
      <c r="RB83" s="107"/>
      <c r="RC83" s="107"/>
      <c r="RD83" s="107"/>
      <c r="RE83" s="107"/>
      <c r="RF83" s="107"/>
      <c r="RG83" s="107"/>
      <c r="RH83" s="107"/>
      <c r="RI83" s="107"/>
      <c r="RJ83" s="107"/>
      <c r="RK83" s="107"/>
      <c r="RL83" s="107"/>
      <c r="RM83" s="107"/>
      <c r="RN83" s="107"/>
      <c r="RO83" s="107"/>
      <c r="RP83" s="107"/>
      <c r="RQ83" s="107"/>
      <c r="RR83" s="107"/>
      <c r="RS83" s="107"/>
      <c r="RT83" s="107"/>
      <c r="RU83" s="107"/>
      <c r="RV83" s="107"/>
      <c r="RW83" s="107"/>
      <c r="RX83" s="107"/>
      <c r="RY83" s="107"/>
      <c r="RZ83" s="107"/>
      <c r="SA83" s="107"/>
      <c r="SB83" s="107"/>
      <c r="SC83" s="107"/>
      <c r="SD83" s="107"/>
      <c r="SE83" s="107"/>
      <c r="SF83" s="107"/>
      <c r="SG83" s="107"/>
      <c r="SH83" s="107"/>
      <c r="SI83" s="107"/>
      <c r="SJ83" s="107"/>
      <c r="SK83" s="107"/>
      <c r="SL83" s="107"/>
      <c r="SM83" s="107"/>
      <c r="SN83" s="107"/>
      <c r="SO83" s="107"/>
      <c r="SP83" s="107"/>
      <c r="SQ83" s="107"/>
      <c r="SR83" s="107"/>
      <c r="SS83" s="107"/>
      <c r="ST83" s="107"/>
      <c r="SU83" s="107"/>
      <c r="SV83" s="107"/>
      <c r="SW83" s="107"/>
      <c r="SX83" s="107"/>
      <c r="SY83" s="107"/>
      <c r="SZ83" s="107"/>
      <c r="TA83" s="107"/>
      <c r="TB83" s="107"/>
      <c r="TC83" s="107"/>
      <c r="TD83" s="107"/>
      <c r="TE83" s="107"/>
      <c r="TF83" s="107"/>
      <c r="TG83" s="107"/>
      <c r="TH83" s="107"/>
      <c r="TI83" s="107"/>
      <c r="TJ83" s="107"/>
      <c r="TK83" s="107"/>
      <c r="TL83" s="107"/>
      <c r="TM83" s="107"/>
      <c r="TN83" s="107"/>
      <c r="TO83" s="107"/>
      <c r="TP83" s="107"/>
      <c r="TQ83" s="107"/>
      <c r="TR83" s="107"/>
      <c r="TS83" s="107"/>
      <c r="TT83" s="107"/>
      <c r="TU83" s="107"/>
      <c r="TV83" s="107"/>
      <c r="TW83" s="107"/>
      <c r="TX83" s="107"/>
      <c r="TY83" s="107"/>
      <c r="TZ83" s="107"/>
      <c r="UA83" s="107"/>
      <c r="UB83" s="107"/>
      <c r="UC83" s="107"/>
      <c r="UD83" s="107"/>
      <c r="UE83" s="107"/>
      <c r="UF83" s="107"/>
      <c r="UG83" s="107"/>
      <c r="UH83" s="107"/>
      <c r="UI83" s="107"/>
      <c r="UJ83" s="107"/>
      <c r="UK83" s="107"/>
      <c r="UL83" s="107"/>
      <c r="UM83" s="107"/>
      <c r="UN83" s="107"/>
      <c r="UO83" s="107"/>
      <c r="UP83" s="107"/>
      <c r="UQ83" s="107"/>
      <c r="UR83" s="107"/>
      <c r="US83" s="107"/>
      <c r="UT83" s="107"/>
      <c r="UU83" s="107"/>
      <c r="UV83" s="107"/>
      <c r="UW83" s="107"/>
      <c r="UX83" s="107"/>
      <c r="UY83" s="107"/>
      <c r="UZ83" s="107"/>
      <c r="VA83" s="107"/>
      <c r="VB83" s="107"/>
      <c r="VC83" s="107"/>
      <c r="VD83" s="107"/>
      <c r="VE83" s="107"/>
      <c r="VF83" s="107"/>
      <c r="VG83" s="107"/>
      <c r="VH83" s="107"/>
      <c r="VI83" s="107"/>
      <c r="VJ83" s="107"/>
      <c r="VK83" s="107"/>
      <c r="VL83" s="107"/>
      <c r="VM83" s="107"/>
      <c r="VN83" s="107"/>
      <c r="VO83" s="107"/>
      <c r="VP83" s="107"/>
      <c r="VQ83" s="107"/>
      <c r="VR83" s="107"/>
      <c r="VS83" s="107"/>
      <c r="VT83" s="107"/>
      <c r="VU83" s="107"/>
      <c r="VV83" s="107"/>
      <c r="VW83" s="107"/>
      <c r="VX83" s="107"/>
      <c r="VY83" s="107"/>
      <c r="VZ83" s="107"/>
      <c r="WA83" s="107"/>
      <c r="WB83" s="107"/>
      <c r="WC83" s="107"/>
      <c r="WD83" s="107"/>
      <c r="WE83" s="107"/>
      <c r="WF83" s="107"/>
      <c r="WG83" s="107"/>
      <c r="WH83" s="107"/>
      <c r="WI83" s="107"/>
      <c r="WJ83" s="107"/>
      <c r="WK83" s="107"/>
      <c r="WL83" s="107"/>
      <c r="WM83" s="107"/>
      <c r="WN83" s="107"/>
      <c r="WO83" s="107"/>
      <c r="WP83" s="107"/>
      <c r="WQ83" s="107"/>
      <c r="WR83" s="107"/>
      <c r="WS83" s="107"/>
      <c r="WT83" s="107"/>
      <c r="WU83" s="107"/>
      <c r="WV83" s="107"/>
      <c r="WW83" s="107"/>
      <c r="WX83" s="107"/>
      <c r="WY83" s="107"/>
      <c r="WZ83" s="107"/>
      <c r="XA83" s="107"/>
      <c r="XB83" s="107"/>
      <c r="XC83" s="107"/>
      <c r="XD83" s="107"/>
      <c r="XE83" s="107"/>
      <c r="XF83" s="107"/>
      <c r="XG83" s="107"/>
      <c r="XH83" s="107"/>
      <c r="XI83" s="107"/>
      <c r="XJ83" s="107"/>
      <c r="XK83" s="107"/>
      <c r="XL83" s="107"/>
      <c r="XM83" s="107"/>
      <c r="XN83" s="107"/>
      <c r="XO83" s="107"/>
      <c r="XP83" s="107"/>
      <c r="XQ83" s="107"/>
      <c r="XR83" s="107"/>
      <c r="XS83" s="107"/>
      <c r="XT83" s="107"/>
      <c r="XU83" s="107"/>
      <c r="XV83" s="107"/>
      <c r="XW83" s="107"/>
      <c r="XX83" s="107"/>
      <c r="XY83" s="107"/>
      <c r="XZ83" s="107"/>
      <c r="YA83" s="107"/>
      <c r="YB83" s="107"/>
      <c r="YC83" s="107"/>
      <c r="YD83" s="107"/>
      <c r="YE83" s="107"/>
      <c r="YF83" s="107"/>
      <c r="YG83" s="107"/>
      <c r="YH83" s="107"/>
      <c r="YI83" s="107"/>
      <c r="YJ83" s="107"/>
      <c r="YK83" s="107"/>
      <c r="YL83" s="107"/>
      <c r="YM83" s="107"/>
      <c r="YN83" s="107"/>
      <c r="YO83" s="107"/>
      <c r="YP83" s="107"/>
      <c r="YQ83" s="107"/>
      <c r="YR83" s="107"/>
      <c r="YS83" s="107"/>
      <c r="YT83" s="107"/>
      <c r="YU83" s="107"/>
      <c r="YV83" s="107"/>
      <c r="YW83" s="107"/>
      <c r="YX83" s="107"/>
      <c r="YY83" s="107"/>
      <c r="YZ83" s="107"/>
      <c r="ZA83" s="107"/>
      <c r="ZB83" s="107"/>
      <c r="ZC83" s="107"/>
      <c r="ZD83" s="107"/>
      <c r="ZE83" s="107"/>
      <c r="ZF83" s="107"/>
      <c r="ZG83" s="107"/>
      <c r="ZH83" s="107"/>
      <c r="ZI83" s="107"/>
      <c r="ZJ83" s="107"/>
      <c r="ZK83" s="107"/>
      <c r="ZL83" s="107"/>
      <c r="ZM83" s="107"/>
      <c r="ZN83" s="107"/>
      <c r="ZO83" s="107"/>
      <c r="ZP83" s="107"/>
      <c r="ZQ83" s="107"/>
      <c r="ZR83" s="107"/>
      <c r="ZS83" s="107"/>
      <c r="ZT83" s="107"/>
      <c r="ZU83" s="107"/>
      <c r="ZV83" s="107"/>
      <c r="ZW83" s="107"/>
      <c r="ZX83" s="107"/>
      <c r="ZY83" s="107"/>
      <c r="ZZ83" s="107"/>
      <c r="AAA83" s="107"/>
      <c r="AAB83" s="107"/>
      <c r="AAC83" s="107"/>
      <c r="AAD83" s="107"/>
      <c r="AAE83" s="107"/>
      <c r="AAF83" s="107"/>
      <c r="AAG83" s="107"/>
      <c r="AAH83" s="107"/>
      <c r="AAI83" s="107"/>
      <c r="AAJ83" s="107"/>
      <c r="AAK83" s="107"/>
      <c r="AAL83" s="107"/>
      <c r="AAM83" s="107"/>
      <c r="AAN83" s="107"/>
      <c r="AAO83" s="107"/>
      <c r="AAP83" s="107"/>
      <c r="AAQ83" s="107"/>
      <c r="AAR83" s="107"/>
      <c r="AAS83" s="107"/>
      <c r="AAT83" s="107"/>
      <c r="AAU83" s="107"/>
      <c r="AAV83" s="107"/>
      <c r="AAW83" s="107"/>
      <c r="AAX83" s="107"/>
      <c r="AAY83" s="107"/>
      <c r="AAZ83" s="107"/>
      <c r="ABA83" s="107"/>
      <c r="ABB83" s="107"/>
      <c r="ABC83" s="107"/>
      <c r="ABD83" s="107"/>
      <c r="ABE83" s="107"/>
      <c r="ABF83" s="107"/>
      <c r="ABG83" s="107"/>
      <c r="ABH83" s="107"/>
      <c r="ABI83" s="107"/>
      <c r="ABJ83" s="107"/>
      <c r="ABK83" s="107"/>
      <c r="ABL83" s="107"/>
      <c r="ABM83" s="107"/>
      <c r="ABN83" s="107"/>
      <c r="ABO83" s="107"/>
      <c r="ABP83" s="107"/>
      <c r="ABQ83" s="107"/>
      <c r="ABR83" s="107"/>
      <c r="ABS83" s="107"/>
      <c r="ABT83" s="107"/>
      <c r="ABU83" s="107"/>
      <c r="ABV83" s="107"/>
      <c r="ABW83" s="107"/>
      <c r="ABX83" s="107"/>
      <c r="ABY83" s="107"/>
      <c r="ABZ83" s="107"/>
      <c r="ACA83" s="107"/>
      <c r="ACB83" s="107"/>
      <c r="ACC83" s="107"/>
      <c r="ACD83" s="107"/>
      <c r="ACE83" s="107"/>
      <c r="ACF83" s="107"/>
      <c r="ACG83" s="107"/>
      <c r="ACH83" s="107"/>
      <c r="ACI83" s="107"/>
      <c r="ACJ83" s="107"/>
      <c r="ACK83" s="107"/>
      <c r="ACL83" s="107"/>
      <c r="ACM83" s="107"/>
      <c r="ACN83" s="107"/>
      <c r="ACO83" s="107"/>
      <c r="ACP83" s="107"/>
      <c r="ACQ83" s="107"/>
      <c r="ACR83" s="107"/>
      <c r="ACS83" s="107"/>
      <c r="ACT83" s="107"/>
      <c r="ACU83" s="107"/>
      <c r="ACV83" s="107"/>
      <c r="ACW83" s="107"/>
      <c r="ACX83" s="107"/>
      <c r="ACY83" s="107"/>
      <c r="ACZ83" s="107"/>
      <c r="ADA83" s="107"/>
      <c r="ADB83" s="107"/>
      <c r="ADC83" s="107"/>
      <c r="ADD83" s="107"/>
      <c r="ADE83" s="107"/>
      <c r="ADF83" s="107"/>
      <c r="ADG83" s="107"/>
      <c r="ADH83" s="107"/>
      <c r="ADI83" s="107"/>
      <c r="ADJ83" s="107"/>
      <c r="ADK83" s="107"/>
      <c r="ADL83" s="107"/>
      <c r="ADM83" s="107"/>
      <c r="ADN83" s="107"/>
      <c r="ADO83" s="107"/>
      <c r="ADP83" s="107"/>
      <c r="ADQ83" s="107"/>
      <c r="ADR83" s="107"/>
      <c r="ADS83" s="107"/>
      <c r="ADT83" s="107"/>
      <c r="ADU83" s="107"/>
      <c r="ADV83" s="107"/>
      <c r="ADW83" s="107"/>
      <c r="ADX83" s="107"/>
      <c r="ADY83" s="107"/>
      <c r="ADZ83" s="107"/>
      <c r="AEA83" s="107"/>
      <c r="AEB83" s="107"/>
      <c r="AEC83" s="107"/>
      <c r="AED83" s="107"/>
      <c r="AEE83" s="107"/>
      <c r="AEF83" s="107"/>
      <c r="AEG83" s="107"/>
      <c r="AEH83" s="107"/>
      <c r="AEI83" s="107"/>
      <c r="AEJ83" s="107"/>
      <c r="AEK83" s="107"/>
      <c r="AEL83" s="107"/>
      <c r="AEM83" s="107"/>
      <c r="AEN83" s="107"/>
      <c r="AEO83" s="107"/>
      <c r="AEP83" s="107"/>
      <c r="AEQ83" s="107"/>
      <c r="AER83" s="107"/>
      <c r="AES83" s="107"/>
      <c r="AET83" s="107"/>
      <c r="AEU83" s="107"/>
      <c r="AEV83" s="107"/>
      <c r="AEW83" s="107"/>
      <c r="AEX83" s="107"/>
      <c r="AEY83" s="107"/>
      <c r="AEZ83" s="107"/>
      <c r="AFA83" s="107"/>
      <c r="AFB83" s="107"/>
      <c r="AFC83" s="107"/>
      <c r="AFD83" s="107"/>
      <c r="AFE83" s="107"/>
      <c r="AFF83" s="107"/>
      <c r="AFG83" s="107"/>
      <c r="AFH83" s="107"/>
      <c r="AFI83" s="107"/>
      <c r="AFJ83" s="107"/>
      <c r="AFK83" s="107"/>
      <c r="AFL83" s="107"/>
      <c r="AFM83" s="107"/>
      <c r="AFN83" s="107"/>
      <c r="AFO83" s="107"/>
      <c r="AFP83" s="107"/>
      <c r="AFQ83" s="107"/>
      <c r="AFR83" s="107"/>
      <c r="AFS83" s="107"/>
      <c r="AFT83" s="107"/>
      <c r="AFU83" s="107"/>
      <c r="AFV83" s="107"/>
      <c r="AFW83" s="107"/>
      <c r="AFX83" s="107"/>
      <c r="AFY83" s="107"/>
      <c r="AFZ83" s="107"/>
      <c r="AGA83" s="107"/>
      <c r="AGB83" s="107"/>
      <c r="AGC83" s="107"/>
      <c r="AGD83" s="107"/>
      <c r="AGE83" s="107"/>
      <c r="AGF83" s="107"/>
      <c r="AGG83" s="107"/>
      <c r="AGH83" s="107"/>
      <c r="AGI83" s="107"/>
      <c r="AGJ83" s="107"/>
      <c r="AGK83" s="107"/>
      <c r="AGL83" s="107"/>
      <c r="AGM83" s="107"/>
      <c r="AGN83" s="107"/>
      <c r="AGO83" s="107"/>
      <c r="AGP83" s="107"/>
      <c r="AGQ83" s="107"/>
      <c r="AGR83" s="107"/>
      <c r="AGS83" s="107"/>
      <c r="AGT83" s="107"/>
      <c r="AGU83" s="107"/>
      <c r="AGV83" s="107"/>
      <c r="AGW83" s="107"/>
      <c r="AGX83" s="107"/>
      <c r="AGY83" s="107"/>
      <c r="AGZ83" s="107"/>
      <c r="AHA83" s="107"/>
      <c r="AHB83" s="107"/>
      <c r="AHC83" s="107"/>
      <c r="AHD83" s="107"/>
      <c r="AHE83" s="107"/>
      <c r="AHF83" s="107"/>
      <c r="AHG83" s="107"/>
      <c r="AHH83" s="107"/>
      <c r="AHI83" s="107"/>
      <c r="AHJ83" s="107"/>
      <c r="AHK83" s="107"/>
      <c r="AHL83" s="107"/>
      <c r="AHM83" s="107"/>
      <c r="AHN83" s="107"/>
      <c r="AHO83" s="107"/>
      <c r="AHP83" s="107"/>
      <c r="AHQ83" s="107"/>
      <c r="AHR83" s="107"/>
      <c r="AHS83" s="107"/>
      <c r="AHT83" s="107"/>
      <c r="AHU83" s="107"/>
      <c r="AHV83" s="107"/>
      <c r="AHW83" s="107"/>
      <c r="AHX83" s="107"/>
      <c r="AHY83" s="107"/>
      <c r="AHZ83" s="107"/>
      <c r="AIA83" s="107"/>
      <c r="AIB83" s="107"/>
      <c r="AIC83" s="107"/>
      <c r="AID83" s="107"/>
      <c r="AIE83" s="107"/>
      <c r="AIF83" s="107"/>
      <c r="AIG83" s="107"/>
      <c r="AIH83" s="107"/>
      <c r="AII83" s="107"/>
      <c r="AIJ83" s="107"/>
      <c r="AIK83" s="107"/>
      <c r="AIL83" s="107"/>
      <c r="AIM83" s="107"/>
      <c r="AIN83" s="107"/>
      <c r="AIO83" s="107"/>
      <c r="AIP83" s="107"/>
      <c r="AIQ83" s="107"/>
      <c r="AIR83" s="107"/>
      <c r="AIS83" s="107"/>
      <c r="AIT83" s="107"/>
      <c r="AIU83" s="107"/>
      <c r="AIV83" s="107"/>
      <c r="AIW83" s="107"/>
      <c r="AIX83" s="107"/>
      <c r="AIY83" s="107"/>
      <c r="AIZ83" s="107"/>
      <c r="AJA83" s="107"/>
      <c r="AJB83" s="107"/>
      <c r="AJC83" s="107"/>
      <c r="AJD83" s="107"/>
      <c r="AJE83" s="107"/>
      <c r="AJF83" s="107"/>
      <c r="AJG83" s="107"/>
      <c r="AJH83" s="107"/>
      <c r="AJI83" s="107"/>
      <c r="AJJ83" s="107"/>
      <c r="AJK83" s="107"/>
      <c r="AJL83" s="107"/>
      <c r="AJM83" s="107"/>
      <c r="AJN83" s="107"/>
      <c r="AJO83" s="107"/>
      <c r="AJP83" s="107"/>
      <c r="AJQ83" s="107"/>
      <c r="AJR83" s="107"/>
      <c r="AJS83" s="107"/>
      <c r="AJT83" s="107"/>
      <c r="AJU83" s="107"/>
      <c r="AJV83" s="107"/>
      <c r="AJW83" s="107"/>
      <c r="AJX83" s="107"/>
      <c r="AJY83" s="107"/>
      <c r="AJZ83" s="107"/>
      <c r="AKA83" s="107"/>
      <c r="AKB83" s="107"/>
      <c r="AKC83" s="107"/>
      <c r="AKD83" s="107"/>
      <c r="AKE83" s="107"/>
      <c r="AKF83" s="107"/>
      <c r="AKG83" s="107"/>
      <c r="AKH83" s="107"/>
      <c r="AKI83" s="107"/>
      <c r="AKJ83" s="107"/>
      <c r="AKK83" s="107"/>
      <c r="AKL83" s="107"/>
      <c r="AKM83" s="107"/>
      <c r="AKN83" s="107"/>
      <c r="AKO83" s="107"/>
      <c r="AKP83" s="107"/>
      <c r="AKQ83" s="107"/>
      <c r="AKR83" s="107"/>
      <c r="AKS83" s="107"/>
      <c r="AKT83" s="107"/>
      <c r="AKU83" s="107"/>
      <c r="AKV83" s="107"/>
      <c r="AKW83" s="107"/>
      <c r="AKX83" s="107"/>
      <c r="AKY83" s="107"/>
      <c r="AKZ83" s="107"/>
      <c r="ALA83" s="107"/>
      <c r="ALB83" s="107"/>
      <c r="ALC83" s="107"/>
      <c r="ALD83" s="107"/>
      <c r="ALE83" s="107"/>
      <c r="ALF83" s="107"/>
      <c r="ALG83" s="107"/>
      <c r="ALH83" s="107"/>
      <c r="ALI83" s="107"/>
      <c r="ALJ83" s="107"/>
      <c r="ALK83" s="107"/>
      <c r="ALL83" s="107"/>
      <c r="ALM83" s="107"/>
      <c r="ALN83" s="107"/>
      <c r="ALO83" s="107"/>
      <c r="ALP83" s="107"/>
      <c r="ALQ83" s="107"/>
      <c r="ALR83" s="107"/>
      <c r="ALS83" s="107"/>
      <c r="ALT83" s="107"/>
      <c r="ALU83" s="107"/>
      <c r="ALV83" s="107"/>
      <c r="ALW83" s="107"/>
      <c r="ALX83" s="107"/>
      <c r="ALY83" s="107"/>
      <c r="ALZ83" s="107"/>
      <c r="AMA83" s="107"/>
      <c r="AMB83" s="107"/>
      <c r="AMC83" s="107"/>
      <c r="AMD83" s="107"/>
      <c r="AME83" s="107"/>
      <c r="AMF83" s="107"/>
      <c r="AMG83" s="107"/>
      <c r="AMH83" s="107"/>
      <c r="AMI83" s="107"/>
      <c r="AMJ83" s="107"/>
      <c r="AMK83" s="107"/>
      <c r="AML83" s="107"/>
      <c r="AMM83" s="107"/>
      <c r="AMN83" s="107"/>
      <c r="AMO83" s="107"/>
      <c r="AMP83" s="107"/>
      <c r="AMQ83" s="107"/>
      <c r="AMR83" s="107"/>
      <c r="AMS83" s="107"/>
      <c r="AMT83" s="107"/>
      <c r="AMU83" s="107"/>
      <c r="AMV83" s="107"/>
      <c r="AMW83" s="107"/>
      <c r="AMX83" s="107"/>
      <c r="AMY83" s="107"/>
      <c r="AMZ83" s="107"/>
      <c r="ANA83" s="107"/>
      <c r="ANB83" s="107"/>
      <c r="ANC83" s="107"/>
      <c r="AND83" s="107"/>
      <c r="ANE83" s="107"/>
      <c r="ANF83" s="107"/>
      <c r="ANG83" s="107"/>
      <c r="ANH83" s="107"/>
      <c r="ANI83" s="107"/>
      <c r="ANJ83" s="107"/>
      <c r="ANK83" s="107"/>
      <c r="ANL83" s="107"/>
      <c r="ANM83" s="107"/>
      <c r="ANN83" s="107"/>
      <c r="ANO83" s="107"/>
      <c r="ANP83" s="107"/>
      <c r="ANQ83" s="107"/>
      <c r="ANR83" s="107"/>
      <c r="ANS83" s="107"/>
      <c r="ANT83" s="107"/>
      <c r="ANU83" s="107"/>
      <c r="ANV83" s="107"/>
      <c r="ANW83" s="107"/>
      <c r="ANX83" s="107"/>
      <c r="ANY83" s="107"/>
      <c r="ANZ83" s="107"/>
      <c r="AOA83" s="107"/>
      <c r="AOB83" s="107"/>
      <c r="AOC83" s="107"/>
      <c r="AOD83" s="107"/>
      <c r="AOE83" s="107"/>
      <c r="AOF83" s="107"/>
      <c r="AOG83" s="107"/>
      <c r="AOH83" s="107"/>
      <c r="AOI83" s="107"/>
      <c r="AOJ83" s="107"/>
      <c r="AOK83" s="107"/>
      <c r="AOL83" s="107"/>
      <c r="AOM83" s="107"/>
      <c r="AON83" s="107"/>
      <c r="AOO83" s="107"/>
      <c r="AOP83" s="107"/>
      <c r="AOQ83" s="107"/>
      <c r="AOR83" s="107"/>
      <c r="AOS83" s="107"/>
      <c r="AOT83" s="107"/>
      <c r="AOU83" s="107"/>
      <c r="AOV83" s="107"/>
      <c r="AOW83" s="107"/>
      <c r="AOX83" s="107"/>
      <c r="AOY83" s="107"/>
      <c r="AOZ83" s="107"/>
      <c r="APA83" s="107"/>
      <c r="APB83" s="107"/>
      <c r="APC83" s="107"/>
      <c r="APD83" s="107"/>
      <c r="APE83" s="107"/>
      <c r="APF83" s="107"/>
      <c r="APG83" s="107"/>
      <c r="APH83" s="107"/>
      <c r="API83" s="107"/>
      <c r="APJ83" s="107"/>
      <c r="APK83" s="107"/>
      <c r="APL83" s="107"/>
      <c r="APM83" s="107"/>
      <c r="APN83" s="107"/>
      <c r="APO83" s="107"/>
      <c r="APP83" s="107"/>
      <c r="APQ83" s="107"/>
      <c r="APR83" s="107"/>
      <c r="APS83" s="107"/>
      <c r="APT83" s="107"/>
      <c r="APU83" s="107"/>
      <c r="APV83" s="107"/>
      <c r="APW83" s="107"/>
      <c r="APX83" s="107"/>
      <c r="APY83" s="107"/>
      <c r="APZ83" s="107"/>
      <c r="AQA83" s="107"/>
      <c r="AQB83" s="107"/>
      <c r="AQC83" s="107"/>
      <c r="AQD83" s="107"/>
      <c r="AQE83" s="107"/>
      <c r="AQF83" s="107"/>
      <c r="AQG83" s="107"/>
      <c r="AQH83" s="107"/>
      <c r="AQI83" s="107"/>
      <c r="AQJ83" s="107"/>
      <c r="AQK83" s="107"/>
      <c r="AQL83" s="107"/>
      <c r="AQM83" s="107"/>
      <c r="AQN83" s="107"/>
      <c r="AQO83" s="107"/>
      <c r="AQP83" s="107"/>
      <c r="AQQ83" s="107"/>
      <c r="AQR83" s="107"/>
      <c r="AQS83" s="107"/>
      <c r="AQT83" s="107"/>
      <c r="AQU83" s="107"/>
      <c r="AQV83" s="107"/>
      <c r="AQW83" s="107"/>
      <c r="AQX83" s="107"/>
      <c r="AQY83" s="107"/>
      <c r="AQZ83" s="107"/>
      <c r="ARA83" s="107"/>
      <c r="ARB83" s="107"/>
      <c r="ARC83" s="107"/>
      <c r="ARD83" s="107"/>
      <c r="ARE83" s="107"/>
      <c r="ARF83" s="107"/>
      <c r="ARG83" s="107"/>
      <c r="ARH83" s="107"/>
      <c r="ARI83" s="107"/>
      <c r="ARJ83" s="107"/>
      <c r="ARK83" s="107"/>
      <c r="ARL83" s="107"/>
      <c r="ARM83" s="107"/>
      <c r="ARN83" s="107"/>
      <c r="ARO83" s="107"/>
      <c r="ARP83" s="107"/>
      <c r="ARQ83" s="107"/>
      <c r="ARR83" s="107"/>
      <c r="ARS83" s="107"/>
      <c r="ART83" s="107"/>
      <c r="ARU83" s="107"/>
      <c r="ARV83" s="107"/>
      <c r="ARW83" s="107"/>
      <c r="ARX83" s="107"/>
      <c r="ARY83" s="107"/>
      <c r="ARZ83" s="107"/>
      <c r="ASA83" s="107"/>
      <c r="ASB83" s="107"/>
      <c r="ASC83" s="107"/>
      <c r="ASD83" s="107"/>
      <c r="ASE83" s="107"/>
      <c r="ASF83" s="107"/>
      <c r="ASG83" s="107"/>
      <c r="ASH83" s="107"/>
      <c r="ASI83" s="107"/>
      <c r="ASJ83" s="107"/>
      <c r="ASK83" s="107"/>
      <c r="ASL83" s="107"/>
      <c r="ASM83" s="107"/>
      <c r="ASN83" s="107"/>
      <c r="ASO83" s="107"/>
      <c r="ASP83" s="107"/>
      <c r="ASQ83" s="107"/>
      <c r="ASR83" s="107"/>
      <c r="ASS83" s="107"/>
      <c r="AST83" s="107"/>
      <c r="ASU83" s="107"/>
      <c r="ASV83" s="107"/>
      <c r="ASW83" s="107"/>
      <c r="ASX83" s="107"/>
      <c r="ASY83" s="107"/>
      <c r="ASZ83" s="107"/>
      <c r="ATA83" s="107"/>
      <c r="ATB83" s="107"/>
      <c r="ATC83" s="107"/>
      <c r="ATD83" s="107"/>
      <c r="ATE83" s="107"/>
      <c r="ATF83" s="107"/>
      <c r="ATG83" s="107"/>
      <c r="ATH83" s="107"/>
      <c r="ATI83" s="107"/>
      <c r="ATJ83" s="107"/>
      <c r="ATK83" s="107"/>
      <c r="ATL83" s="107"/>
      <c r="ATM83" s="107"/>
      <c r="ATN83" s="107"/>
      <c r="ATO83" s="107"/>
      <c r="ATP83" s="107"/>
      <c r="ATQ83" s="107"/>
      <c r="ATR83" s="107"/>
      <c r="ATS83" s="107"/>
      <c r="ATT83" s="107"/>
      <c r="ATU83" s="107"/>
      <c r="ATV83" s="107"/>
      <c r="ATW83" s="107"/>
      <c r="ATX83" s="107"/>
      <c r="ATY83" s="107"/>
      <c r="ATZ83" s="107"/>
      <c r="AUA83" s="107"/>
      <c r="AUB83" s="107"/>
      <c r="AUC83" s="107"/>
      <c r="AUD83" s="107"/>
      <c r="AUE83" s="107"/>
      <c r="AUF83" s="107"/>
      <c r="AUG83" s="107"/>
      <c r="AUH83" s="107"/>
      <c r="AUI83" s="107"/>
      <c r="AUJ83" s="107"/>
      <c r="AUK83" s="107"/>
      <c r="AUL83" s="107"/>
      <c r="AUM83" s="107"/>
      <c r="AUN83" s="107"/>
      <c r="AUO83" s="107"/>
      <c r="AUP83" s="107"/>
      <c r="AUQ83" s="107"/>
      <c r="AUR83" s="107"/>
      <c r="AUS83" s="107"/>
      <c r="AUT83" s="107"/>
      <c r="AUU83" s="107"/>
      <c r="AUV83" s="107"/>
      <c r="AUW83" s="107"/>
      <c r="AUX83" s="107"/>
      <c r="AUY83" s="107"/>
      <c r="AUZ83" s="107"/>
      <c r="AVA83" s="107"/>
      <c r="AVB83" s="107"/>
      <c r="AVC83" s="107"/>
      <c r="AVD83" s="107"/>
      <c r="AVE83" s="107"/>
      <c r="AVF83" s="107"/>
      <c r="AVG83" s="107"/>
      <c r="AVH83" s="107"/>
      <c r="AVI83" s="107"/>
      <c r="AVJ83" s="107"/>
      <c r="AVK83" s="107"/>
      <c r="AVL83" s="107"/>
      <c r="AVM83" s="107"/>
      <c r="AVN83" s="107"/>
      <c r="AVO83" s="107"/>
      <c r="AVP83" s="107"/>
      <c r="AVQ83" s="107"/>
      <c r="AVR83" s="107"/>
      <c r="AVS83" s="107"/>
      <c r="AVT83" s="107"/>
      <c r="AVU83" s="107"/>
      <c r="AVV83" s="107"/>
      <c r="AVW83" s="107"/>
      <c r="AVX83" s="107"/>
      <c r="AVY83" s="107"/>
      <c r="AVZ83" s="107"/>
      <c r="AWA83" s="107"/>
      <c r="AWB83" s="107"/>
      <c r="AWC83" s="107"/>
      <c r="AWD83" s="107"/>
      <c r="AWE83" s="107"/>
      <c r="AWF83" s="107"/>
      <c r="AWG83" s="107"/>
      <c r="AWH83" s="107"/>
      <c r="AWI83" s="107"/>
      <c r="AWJ83" s="107"/>
      <c r="AWK83" s="107"/>
      <c r="AWL83" s="107"/>
      <c r="AWM83" s="107"/>
      <c r="AWN83" s="107"/>
      <c r="AWO83" s="107"/>
      <c r="AWP83" s="107"/>
      <c r="AWQ83" s="107"/>
      <c r="AWR83" s="107"/>
      <c r="AWS83" s="107"/>
      <c r="AWT83" s="107"/>
      <c r="AWU83" s="107"/>
      <c r="AWV83" s="107"/>
      <c r="AWW83" s="107"/>
      <c r="AWX83" s="107"/>
      <c r="AWY83" s="107"/>
      <c r="AWZ83" s="107"/>
      <c r="AXA83" s="107"/>
      <c r="AXB83" s="107"/>
      <c r="AXC83" s="107"/>
      <c r="AXD83" s="107"/>
      <c r="AXE83" s="107"/>
      <c r="AXF83" s="107"/>
      <c r="AXG83" s="107"/>
      <c r="AXH83" s="107"/>
      <c r="AXI83" s="107"/>
      <c r="AXJ83" s="107"/>
      <c r="AXK83" s="107"/>
      <c r="AXL83" s="107"/>
      <c r="AXM83" s="107"/>
      <c r="AXN83" s="107"/>
      <c r="AXO83" s="107"/>
      <c r="AXP83" s="107"/>
      <c r="AXQ83" s="107"/>
      <c r="AXR83" s="107"/>
      <c r="AXS83" s="107"/>
      <c r="AXT83" s="107"/>
      <c r="AXU83" s="107"/>
      <c r="AXV83" s="107"/>
      <c r="AXW83" s="107"/>
      <c r="AXX83" s="107"/>
      <c r="AXY83" s="107"/>
      <c r="AXZ83" s="107"/>
      <c r="AYA83" s="107"/>
      <c r="AYB83" s="107"/>
      <c r="AYC83" s="107"/>
      <c r="AYD83" s="107"/>
      <c r="AYE83" s="107"/>
      <c r="AYF83" s="107"/>
      <c r="AYG83" s="107"/>
      <c r="AYH83" s="107"/>
      <c r="AYI83" s="107"/>
      <c r="AYJ83" s="107"/>
      <c r="AYK83" s="107"/>
      <c r="AYL83" s="107"/>
      <c r="AYM83" s="107"/>
      <c r="AYN83" s="107"/>
      <c r="AYO83" s="107"/>
      <c r="AYP83" s="107"/>
      <c r="AYQ83" s="107"/>
      <c r="AYR83" s="107"/>
      <c r="AYS83" s="107"/>
      <c r="AYT83" s="107"/>
      <c r="AYU83" s="107"/>
      <c r="AYV83" s="107"/>
      <c r="AYW83" s="107"/>
      <c r="AYX83" s="107"/>
      <c r="AYY83" s="107"/>
      <c r="AYZ83" s="107"/>
      <c r="AZA83" s="107"/>
      <c r="AZB83" s="107"/>
      <c r="AZC83" s="107"/>
      <c r="AZD83" s="107"/>
      <c r="AZE83" s="107"/>
      <c r="AZF83" s="107"/>
      <c r="AZG83" s="107"/>
      <c r="AZH83" s="107"/>
      <c r="AZI83" s="107"/>
      <c r="AZJ83" s="107"/>
      <c r="AZK83" s="107"/>
      <c r="AZL83" s="107"/>
      <c r="AZM83" s="107"/>
      <c r="AZN83" s="107"/>
      <c r="AZO83" s="107"/>
      <c r="AZP83" s="107"/>
      <c r="AZQ83" s="107"/>
      <c r="AZR83" s="107"/>
      <c r="AZS83" s="107"/>
      <c r="AZT83" s="107"/>
      <c r="AZU83" s="107"/>
      <c r="AZV83" s="107"/>
      <c r="AZW83" s="107"/>
      <c r="AZX83" s="107"/>
      <c r="AZY83" s="107"/>
      <c r="AZZ83" s="107"/>
      <c r="BAA83" s="107"/>
      <c r="BAB83" s="107"/>
      <c r="BAC83" s="107"/>
      <c r="BAD83" s="107"/>
      <c r="BAE83" s="107"/>
      <c r="BAF83" s="107"/>
      <c r="BAG83" s="107"/>
      <c r="BAH83" s="107"/>
      <c r="BAI83" s="107"/>
      <c r="BAJ83" s="107"/>
      <c r="BAK83" s="107"/>
      <c r="BAL83" s="107"/>
      <c r="BAM83" s="107"/>
      <c r="BAN83" s="107"/>
      <c r="BAO83" s="107"/>
      <c r="BAP83" s="107"/>
      <c r="BAQ83" s="107"/>
      <c r="BAR83" s="107"/>
      <c r="BAS83" s="107"/>
      <c r="BAT83" s="107"/>
      <c r="BAU83" s="107"/>
      <c r="BAV83" s="107"/>
      <c r="BAW83" s="107"/>
      <c r="BAX83" s="107"/>
      <c r="BAY83" s="107"/>
      <c r="BAZ83" s="107"/>
      <c r="BBA83" s="107"/>
      <c r="BBB83" s="107"/>
      <c r="BBC83" s="107"/>
      <c r="BBD83" s="107"/>
      <c r="BBE83" s="107"/>
      <c r="BBF83" s="107"/>
      <c r="BBG83" s="107"/>
      <c r="BBH83" s="107"/>
      <c r="BBI83" s="107"/>
      <c r="BBJ83" s="107"/>
      <c r="BBK83" s="107"/>
      <c r="BBL83" s="107"/>
      <c r="BBM83" s="107"/>
      <c r="BBN83" s="107"/>
      <c r="BBO83" s="107"/>
      <c r="BBP83" s="107"/>
      <c r="BBQ83" s="107"/>
      <c r="BBR83" s="107"/>
      <c r="BBS83" s="107"/>
      <c r="BBT83" s="107"/>
      <c r="BBU83" s="107"/>
      <c r="BBV83" s="107"/>
      <c r="BBW83" s="107"/>
      <c r="BBX83" s="107"/>
      <c r="BBY83" s="107"/>
      <c r="BBZ83" s="107"/>
      <c r="BCA83" s="107"/>
      <c r="BCB83" s="107"/>
      <c r="BCC83" s="107"/>
      <c r="BCD83" s="107"/>
      <c r="BCE83" s="107"/>
      <c r="BCF83" s="107"/>
      <c r="BCG83" s="107"/>
      <c r="BCH83" s="107"/>
      <c r="BCI83" s="107"/>
      <c r="BCJ83" s="107"/>
      <c r="BCK83" s="107"/>
      <c r="BCL83" s="107"/>
      <c r="BCM83" s="107"/>
      <c r="BCN83" s="107"/>
      <c r="BCO83" s="107"/>
      <c r="BCP83" s="107"/>
      <c r="BCQ83" s="107"/>
      <c r="BCR83" s="107"/>
      <c r="BCS83" s="107"/>
      <c r="BCT83" s="107"/>
      <c r="BCU83" s="107"/>
      <c r="BCV83" s="107"/>
      <c r="BCW83" s="107"/>
      <c r="BCX83" s="107"/>
      <c r="BCY83" s="107"/>
      <c r="BCZ83" s="107"/>
      <c r="BDA83" s="107"/>
      <c r="BDB83" s="107"/>
      <c r="BDC83" s="107"/>
      <c r="BDD83" s="107"/>
      <c r="BDE83" s="107"/>
      <c r="BDF83" s="107"/>
      <c r="BDG83" s="107"/>
      <c r="BDH83" s="107"/>
      <c r="BDI83" s="107"/>
      <c r="BDJ83" s="107"/>
      <c r="BDK83" s="107"/>
      <c r="BDL83" s="107"/>
      <c r="BDM83" s="107"/>
      <c r="BDN83" s="107"/>
      <c r="BDO83" s="107"/>
      <c r="BDP83" s="107"/>
      <c r="BDQ83" s="107"/>
      <c r="BDR83" s="107"/>
      <c r="BDS83" s="107"/>
      <c r="BDT83" s="107"/>
      <c r="BDU83" s="107"/>
      <c r="BDV83" s="107"/>
      <c r="BDW83" s="107"/>
      <c r="BDX83" s="107"/>
      <c r="BDY83" s="107"/>
      <c r="BDZ83" s="107"/>
      <c r="BEA83" s="107"/>
      <c r="BEB83" s="107"/>
      <c r="BEC83" s="107"/>
      <c r="BED83" s="107"/>
      <c r="BEE83" s="107"/>
      <c r="BEF83" s="107"/>
      <c r="BEG83" s="107"/>
      <c r="BEH83" s="107"/>
      <c r="BEI83" s="107"/>
      <c r="BEJ83" s="107"/>
      <c r="BEK83" s="107"/>
      <c r="BEL83" s="107"/>
      <c r="BEM83" s="107"/>
      <c r="BEN83" s="107"/>
      <c r="BEO83" s="107"/>
      <c r="BEP83" s="107"/>
      <c r="BEQ83" s="107"/>
      <c r="BER83" s="107"/>
      <c r="BES83" s="107"/>
      <c r="BET83" s="107"/>
      <c r="BEU83" s="107"/>
      <c r="BEV83" s="107"/>
      <c r="BEW83" s="107"/>
      <c r="BEX83" s="107"/>
      <c r="BEY83" s="107"/>
      <c r="BEZ83" s="107"/>
      <c r="BFA83" s="107"/>
      <c r="BFB83" s="107"/>
      <c r="BFC83" s="107"/>
      <c r="BFD83" s="107"/>
      <c r="BFE83" s="107"/>
      <c r="BFF83" s="107"/>
      <c r="BFG83" s="107"/>
      <c r="BFH83" s="107"/>
      <c r="BFI83" s="107"/>
      <c r="BFJ83" s="107"/>
      <c r="BFK83" s="107"/>
      <c r="BFL83" s="107"/>
      <c r="BFM83" s="107"/>
      <c r="BFN83" s="107"/>
      <c r="BFO83" s="107"/>
      <c r="BFP83" s="107"/>
      <c r="BFQ83" s="107"/>
      <c r="BFR83" s="107"/>
      <c r="BFS83" s="107"/>
      <c r="BFT83" s="107"/>
      <c r="BFU83" s="107"/>
      <c r="BFV83" s="107"/>
      <c r="BFW83" s="107"/>
      <c r="BFX83" s="107"/>
      <c r="BFY83" s="107"/>
      <c r="BFZ83" s="107"/>
      <c r="BGA83" s="107"/>
      <c r="BGB83" s="107"/>
      <c r="BGC83" s="107"/>
      <c r="BGD83" s="107"/>
      <c r="BGE83" s="107"/>
      <c r="BGF83" s="107"/>
      <c r="BGG83" s="107"/>
      <c r="BGH83" s="107"/>
      <c r="BGI83" s="107"/>
      <c r="BGJ83" s="107"/>
      <c r="BGK83" s="107"/>
      <c r="BGL83" s="107"/>
      <c r="BGM83" s="107"/>
      <c r="BGN83" s="107"/>
      <c r="BGO83" s="107"/>
      <c r="BGP83" s="107"/>
      <c r="BGQ83" s="107"/>
      <c r="BGR83" s="107"/>
      <c r="BGS83" s="107"/>
      <c r="BGT83" s="107"/>
      <c r="BGU83" s="107"/>
      <c r="BGV83" s="107"/>
      <c r="BGW83" s="107"/>
      <c r="BGX83" s="107"/>
      <c r="BGY83" s="107"/>
      <c r="BGZ83" s="107"/>
      <c r="BHA83" s="107"/>
      <c r="BHB83" s="107"/>
      <c r="BHC83" s="107"/>
      <c r="BHD83" s="107"/>
      <c r="BHE83" s="107"/>
      <c r="BHF83" s="107"/>
      <c r="BHG83" s="107"/>
      <c r="BHH83" s="107"/>
      <c r="BHI83" s="107"/>
      <c r="BHJ83" s="107"/>
      <c r="BHK83" s="107"/>
      <c r="BHL83" s="107"/>
      <c r="BHM83" s="107"/>
      <c r="BHN83" s="107"/>
      <c r="BHO83" s="107"/>
      <c r="BHP83" s="107"/>
      <c r="BHQ83" s="107"/>
      <c r="BHR83" s="107"/>
      <c r="BHS83" s="107"/>
      <c r="BHT83" s="107"/>
      <c r="BHU83" s="107"/>
      <c r="BHV83" s="107"/>
      <c r="BHW83" s="107"/>
      <c r="BHX83" s="107"/>
      <c r="BHY83" s="107"/>
      <c r="BHZ83" s="107"/>
      <c r="BIA83" s="107"/>
      <c r="BIB83" s="107"/>
      <c r="BIC83" s="107"/>
      <c r="BID83" s="107"/>
      <c r="BIE83" s="107"/>
      <c r="BIF83" s="107"/>
      <c r="BIG83" s="107"/>
      <c r="BIH83" s="107"/>
    </row>
    <row r="84" spans="1:1594" ht="51" x14ac:dyDescent="0.25">
      <c r="A84" s="14" t="s">
        <v>282</v>
      </c>
      <c r="B84" s="69" t="s">
        <v>23</v>
      </c>
      <c r="C84" s="5">
        <v>104488</v>
      </c>
      <c r="D84" s="4" t="s">
        <v>397</v>
      </c>
      <c r="E84" s="5" t="s">
        <v>34</v>
      </c>
      <c r="F84" s="108">
        <v>0.41</v>
      </c>
      <c r="G84" s="25">
        <v>2107.04</v>
      </c>
      <c r="H84" s="25">
        <f t="shared" ref="H84" si="32">F84*G84</f>
        <v>863.88639999999998</v>
      </c>
      <c r="I84" s="25">
        <v>626.11</v>
      </c>
      <c r="J84" s="25">
        <f t="shared" ref="J84" si="33">I84*F84</f>
        <v>256.70510000000002</v>
      </c>
      <c r="K84" s="25">
        <f t="shared" ref="K84" si="34">SUM(H84,J84)</f>
        <v>1120.5915</v>
      </c>
      <c r="L84" s="25">
        <f t="shared" ref="L84" si="35">K84+K84*$L$6</f>
        <v>1395.1364174999999</v>
      </c>
      <c r="W84" s="56"/>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7"/>
      <c r="CL84" s="107"/>
      <c r="CM84" s="107"/>
      <c r="CN84" s="107"/>
      <c r="CO84" s="107"/>
      <c r="CP84" s="107"/>
      <c r="CQ84" s="107"/>
      <c r="CR84" s="107"/>
      <c r="CS84" s="107"/>
      <c r="CT84" s="107"/>
      <c r="CU84" s="107"/>
      <c r="CV84" s="107"/>
      <c r="CW84" s="107"/>
      <c r="CX84" s="107"/>
      <c r="CY84" s="107"/>
      <c r="CZ84" s="107"/>
      <c r="DA84" s="107"/>
      <c r="DB84" s="107"/>
      <c r="DC84" s="107"/>
      <c r="DD84" s="107"/>
      <c r="DE84" s="107"/>
      <c r="DF84" s="107"/>
      <c r="DG84" s="107"/>
      <c r="DH84" s="107"/>
      <c r="DI84" s="107"/>
      <c r="DJ84" s="107"/>
      <c r="DK84" s="107"/>
      <c r="DL84" s="107"/>
      <c r="DM84" s="107"/>
      <c r="DN84" s="107"/>
      <c r="DO84" s="107"/>
      <c r="DP84" s="107"/>
      <c r="DQ84" s="107"/>
      <c r="DR84" s="107"/>
      <c r="DS84" s="107"/>
      <c r="DT84" s="107"/>
      <c r="DU84" s="107"/>
      <c r="DV84" s="107"/>
      <c r="DW84" s="107"/>
      <c r="DX84" s="107"/>
      <c r="DY84" s="107"/>
      <c r="DZ84" s="107"/>
      <c r="EA84" s="107"/>
      <c r="EB84" s="107"/>
      <c r="EC84" s="107"/>
      <c r="ED84" s="107"/>
      <c r="EE84" s="107"/>
      <c r="EF84" s="107"/>
      <c r="EG84" s="107"/>
      <c r="EH84" s="107"/>
      <c r="EI84" s="107"/>
      <c r="EJ84" s="107"/>
      <c r="EK84" s="107"/>
      <c r="EL84" s="107"/>
      <c r="EM84" s="107"/>
      <c r="EN84" s="107"/>
      <c r="EO84" s="107"/>
      <c r="EP84" s="107"/>
      <c r="EQ84" s="107"/>
      <c r="ER84" s="107"/>
      <c r="ES84" s="107"/>
      <c r="ET84" s="107"/>
      <c r="EU84" s="107"/>
      <c r="EV84" s="107"/>
      <c r="EW84" s="107"/>
      <c r="EX84" s="107"/>
      <c r="EY84" s="107"/>
      <c r="EZ84" s="107"/>
      <c r="FA84" s="107"/>
      <c r="FB84" s="107"/>
      <c r="FC84" s="107"/>
      <c r="FD84" s="107"/>
      <c r="FE84" s="107"/>
      <c r="FF84" s="107"/>
      <c r="FG84" s="107"/>
      <c r="FH84" s="107"/>
      <c r="FI84" s="107"/>
      <c r="FJ84" s="107"/>
      <c r="FK84" s="107"/>
      <c r="FL84" s="107"/>
      <c r="FM84" s="107"/>
      <c r="FN84" s="107"/>
      <c r="FO84" s="107"/>
      <c r="FP84" s="107"/>
      <c r="FQ84" s="107"/>
      <c r="FR84" s="107"/>
      <c r="FS84" s="107"/>
      <c r="FT84" s="107"/>
      <c r="FU84" s="107"/>
      <c r="FV84" s="107"/>
      <c r="FW84" s="107"/>
      <c r="FX84" s="107"/>
      <c r="FY84" s="107"/>
      <c r="FZ84" s="107"/>
      <c r="GA84" s="107"/>
      <c r="GB84" s="107"/>
      <c r="GC84" s="107"/>
      <c r="GD84" s="107"/>
      <c r="GE84" s="107"/>
      <c r="GF84" s="107"/>
      <c r="GG84" s="107"/>
      <c r="GH84" s="107"/>
      <c r="GI84" s="107"/>
      <c r="GJ84" s="107"/>
      <c r="GK84" s="107"/>
      <c r="GL84" s="107"/>
      <c r="GM84" s="107"/>
      <c r="GN84" s="107"/>
      <c r="GO84" s="107"/>
      <c r="GP84" s="107"/>
      <c r="GQ84" s="107"/>
      <c r="GR84" s="107"/>
      <c r="GS84" s="107"/>
      <c r="GT84" s="107"/>
      <c r="GU84" s="107"/>
      <c r="GV84" s="107"/>
      <c r="GW84" s="107"/>
      <c r="GX84" s="107"/>
      <c r="GY84" s="107"/>
      <c r="GZ84" s="107"/>
      <c r="HA84" s="107"/>
      <c r="HB84" s="107"/>
      <c r="HC84" s="107"/>
      <c r="HD84" s="107"/>
      <c r="HE84" s="107"/>
      <c r="HF84" s="107"/>
      <c r="HG84" s="107"/>
      <c r="HH84" s="107"/>
      <c r="HI84" s="107"/>
      <c r="HJ84" s="107"/>
      <c r="HK84" s="107"/>
      <c r="HL84" s="107"/>
      <c r="HM84" s="107"/>
      <c r="HN84" s="107"/>
      <c r="HO84" s="107"/>
      <c r="HP84" s="107"/>
      <c r="HQ84" s="107"/>
      <c r="HR84" s="107"/>
      <c r="HS84" s="107"/>
      <c r="HT84" s="107"/>
      <c r="HU84" s="107"/>
      <c r="HV84" s="107"/>
      <c r="HW84" s="107"/>
      <c r="HX84" s="107"/>
      <c r="HY84" s="107"/>
      <c r="HZ84" s="107"/>
      <c r="IA84" s="107"/>
      <c r="IB84" s="107"/>
      <c r="IC84" s="107"/>
      <c r="ID84" s="107"/>
      <c r="IE84" s="107"/>
      <c r="IF84" s="107"/>
      <c r="IG84" s="107"/>
      <c r="IH84" s="107"/>
      <c r="II84" s="107"/>
      <c r="IJ84" s="107"/>
      <c r="IK84" s="107"/>
      <c r="IL84" s="107"/>
      <c r="IM84" s="107"/>
      <c r="IN84" s="107"/>
      <c r="IO84" s="107"/>
      <c r="IP84" s="107"/>
      <c r="IQ84" s="107"/>
      <c r="IR84" s="107"/>
      <c r="IS84" s="107"/>
      <c r="IT84" s="107"/>
      <c r="IU84" s="107"/>
      <c r="IV84" s="107"/>
      <c r="IW84" s="107"/>
      <c r="IX84" s="107"/>
      <c r="IY84" s="107"/>
      <c r="IZ84" s="107"/>
      <c r="JA84" s="107"/>
      <c r="JB84" s="107"/>
      <c r="JC84" s="107"/>
      <c r="JD84" s="107"/>
      <c r="JE84" s="107"/>
      <c r="JF84" s="107"/>
      <c r="JG84" s="107"/>
      <c r="JH84" s="107"/>
      <c r="JI84" s="107"/>
      <c r="JJ84" s="107"/>
      <c r="JK84" s="107"/>
      <c r="JL84" s="107"/>
      <c r="JM84" s="107"/>
      <c r="JN84" s="107"/>
      <c r="JO84" s="107"/>
      <c r="JP84" s="107"/>
      <c r="JQ84" s="107"/>
      <c r="JR84" s="107"/>
      <c r="JS84" s="107"/>
      <c r="JT84" s="107"/>
      <c r="JU84" s="107"/>
      <c r="JV84" s="107"/>
      <c r="JW84" s="107"/>
      <c r="JX84" s="107"/>
      <c r="JY84" s="107"/>
      <c r="JZ84" s="107"/>
      <c r="KA84" s="107"/>
      <c r="KB84" s="107"/>
      <c r="KC84" s="107"/>
      <c r="KD84" s="107"/>
      <c r="KE84" s="107"/>
      <c r="KF84" s="107"/>
      <c r="KG84" s="107"/>
      <c r="KH84" s="107"/>
      <c r="KI84" s="107"/>
      <c r="KJ84" s="107"/>
      <c r="KK84" s="107"/>
      <c r="KL84" s="107"/>
      <c r="KM84" s="107"/>
      <c r="KN84" s="107"/>
      <c r="KO84" s="107"/>
      <c r="KP84" s="107"/>
      <c r="KQ84" s="107"/>
      <c r="KR84" s="107"/>
      <c r="KS84" s="107"/>
      <c r="KT84" s="107"/>
      <c r="KU84" s="107"/>
      <c r="KV84" s="107"/>
      <c r="KW84" s="107"/>
      <c r="KX84" s="107"/>
      <c r="KY84" s="107"/>
      <c r="KZ84" s="107"/>
      <c r="LA84" s="107"/>
      <c r="LB84" s="107"/>
      <c r="LC84" s="107"/>
      <c r="LD84" s="107"/>
      <c r="LE84" s="107"/>
      <c r="LF84" s="107"/>
      <c r="LG84" s="107"/>
      <c r="LH84" s="107"/>
      <c r="LI84" s="107"/>
      <c r="LJ84" s="107"/>
      <c r="LK84" s="107"/>
      <c r="LL84" s="107"/>
      <c r="LM84" s="107"/>
      <c r="LN84" s="107"/>
      <c r="LO84" s="107"/>
      <c r="LP84" s="107"/>
      <c r="LQ84" s="107"/>
      <c r="LR84" s="107"/>
      <c r="LS84" s="107"/>
      <c r="LT84" s="107"/>
      <c r="LU84" s="107"/>
      <c r="LV84" s="107"/>
      <c r="LW84" s="107"/>
      <c r="LX84" s="107"/>
      <c r="LY84" s="107"/>
      <c r="LZ84" s="107"/>
      <c r="MA84" s="107"/>
      <c r="MB84" s="107"/>
      <c r="MC84" s="107"/>
      <c r="MD84" s="107"/>
      <c r="ME84" s="107"/>
      <c r="MF84" s="107"/>
      <c r="MG84" s="107"/>
      <c r="MH84" s="107"/>
      <c r="MI84" s="107"/>
      <c r="MJ84" s="107"/>
      <c r="MK84" s="107"/>
      <c r="ML84" s="107"/>
      <c r="MM84" s="107"/>
      <c r="MN84" s="107"/>
      <c r="MO84" s="107"/>
      <c r="MP84" s="107"/>
      <c r="MQ84" s="107"/>
      <c r="MR84" s="107"/>
      <c r="MS84" s="107"/>
      <c r="MT84" s="107"/>
      <c r="MU84" s="107"/>
      <c r="MV84" s="107"/>
      <c r="MW84" s="107"/>
      <c r="MX84" s="107"/>
      <c r="MY84" s="107"/>
      <c r="MZ84" s="107"/>
      <c r="NA84" s="107"/>
      <c r="NB84" s="107"/>
      <c r="NC84" s="107"/>
      <c r="ND84" s="107"/>
      <c r="NE84" s="107"/>
      <c r="NF84" s="107"/>
      <c r="NG84" s="107"/>
      <c r="NH84" s="107"/>
      <c r="NI84" s="107"/>
      <c r="NJ84" s="107"/>
      <c r="NK84" s="107"/>
      <c r="NL84" s="107"/>
      <c r="NM84" s="107"/>
      <c r="NN84" s="107"/>
      <c r="NO84" s="107"/>
      <c r="NP84" s="107"/>
      <c r="NQ84" s="107"/>
      <c r="NR84" s="107"/>
      <c r="NS84" s="107"/>
      <c r="NT84" s="107"/>
      <c r="NU84" s="107"/>
      <c r="NV84" s="107"/>
      <c r="NW84" s="107"/>
      <c r="NX84" s="107"/>
      <c r="NY84" s="107"/>
      <c r="NZ84" s="107"/>
      <c r="OA84" s="107"/>
      <c r="OB84" s="107"/>
      <c r="OC84" s="107"/>
      <c r="OD84" s="107"/>
      <c r="OE84" s="107"/>
      <c r="OF84" s="107"/>
      <c r="OG84" s="107"/>
      <c r="OH84" s="107"/>
      <c r="OI84" s="107"/>
      <c r="OJ84" s="107"/>
      <c r="OK84" s="107"/>
      <c r="OL84" s="107"/>
      <c r="OM84" s="107"/>
      <c r="ON84" s="107"/>
      <c r="OO84" s="107"/>
      <c r="OP84" s="107"/>
      <c r="OQ84" s="107"/>
      <c r="OR84" s="107"/>
      <c r="OS84" s="107"/>
      <c r="OT84" s="107"/>
      <c r="OU84" s="107"/>
      <c r="OV84" s="107"/>
      <c r="OW84" s="107"/>
      <c r="OX84" s="107"/>
      <c r="OY84" s="107"/>
      <c r="OZ84" s="107"/>
      <c r="PA84" s="107"/>
      <c r="PB84" s="107"/>
      <c r="PC84" s="107"/>
      <c r="PD84" s="107"/>
      <c r="PE84" s="107"/>
      <c r="PF84" s="107"/>
      <c r="PG84" s="107"/>
      <c r="PH84" s="107"/>
      <c r="PI84" s="107"/>
      <c r="PJ84" s="107"/>
      <c r="PK84" s="107"/>
      <c r="PL84" s="107"/>
      <c r="PM84" s="107"/>
      <c r="PN84" s="107"/>
      <c r="PO84" s="107"/>
      <c r="PP84" s="107"/>
      <c r="PQ84" s="107"/>
      <c r="PR84" s="107"/>
      <c r="PS84" s="107"/>
      <c r="PT84" s="107"/>
      <c r="PU84" s="107"/>
      <c r="PV84" s="107"/>
      <c r="PW84" s="107"/>
      <c r="PX84" s="107"/>
      <c r="PY84" s="107"/>
      <c r="PZ84" s="107"/>
      <c r="QA84" s="107"/>
      <c r="QB84" s="107"/>
      <c r="QC84" s="107"/>
      <c r="QD84" s="107"/>
      <c r="QE84" s="107"/>
      <c r="QF84" s="107"/>
      <c r="QG84" s="107"/>
      <c r="QH84" s="107"/>
      <c r="QI84" s="107"/>
      <c r="QJ84" s="107"/>
      <c r="QK84" s="107"/>
      <c r="QL84" s="107"/>
      <c r="QM84" s="107"/>
      <c r="QN84" s="107"/>
      <c r="QO84" s="107"/>
      <c r="QP84" s="107"/>
      <c r="QQ84" s="107"/>
      <c r="QR84" s="107"/>
      <c r="QS84" s="107"/>
      <c r="QT84" s="107"/>
      <c r="QU84" s="107"/>
      <c r="QV84" s="107"/>
      <c r="QW84" s="107"/>
      <c r="QX84" s="107"/>
      <c r="QY84" s="107"/>
      <c r="QZ84" s="107"/>
      <c r="RA84" s="107"/>
      <c r="RB84" s="107"/>
      <c r="RC84" s="107"/>
      <c r="RD84" s="107"/>
      <c r="RE84" s="107"/>
      <c r="RF84" s="107"/>
      <c r="RG84" s="107"/>
      <c r="RH84" s="107"/>
      <c r="RI84" s="107"/>
      <c r="RJ84" s="107"/>
      <c r="RK84" s="107"/>
      <c r="RL84" s="107"/>
      <c r="RM84" s="107"/>
      <c r="RN84" s="107"/>
      <c r="RO84" s="107"/>
      <c r="RP84" s="107"/>
      <c r="RQ84" s="107"/>
      <c r="RR84" s="107"/>
      <c r="RS84" s="107"/>
      <c r="RT84" s="107"/>
      <c r="RU84" s="107"/>
      <c r="RV84" s="107"/>
      <c r="RW84" s="107"/>
      <c r="RX84" s="107"/>
      <c r="RY84" s="107"/>
      <c r="RZ84" s="107"/>
      <c r="SA84" s="107"/>
      <c r="SB84" s="107"/>
      <c r="SC84" s="107"/>
      <c r="SD84" s="107"/>
      <c r="SE84" s="107"/>
      <c r="SF84" s="107"/>
      <c r="SG84" s="107"/>
      <c r="SH84" s="107"/>
      <c r="SI84" s="107"/>
      <c r="SJ84" s="107"/>
      <c r="SK84" s="107"/>
      <c r="SL84" s="107"/>
      <c r="SM84" s="107"/>
      <c r="SN84" s="107"/>
      <c r="SO84" s="107"/>
      <c r="SP84" s="107"/>
      <c r="SQ84" s="107"/>
      <c r="SR84" s="107"/>
      <c r="SS84" s="107"/>
      <c r="ST84" s="107"/>
      <c r="SU84" s="107"/>
      <c r="SV84" s="107"/>
      <c r="SW84" s="107"/>
      <c r="SX84" s="107"/>
      <c r="SY84" s="107"/>
      <c r="SZ84" s="107"/>
      <c r="TA84" s="107"/>
      <c r="TB84" s="107"/>
      <c r="TC84" s="107"/>
      <c r="TD84" s="107"/>
      <c r="TE84" s="107"/>
      <c r="TF84" s="107"/>
      <c r="TG84" s="107"/>
      <c r="TH84" s="107"/>
      <c r="TI84" s="107"/>
      <c r="TJ84" s="107"/>
      <c r="TK84" s="107"/>
      <c r="TL84" s="107"/>
      <c r="TM84" s="107"/>
      <c r="TN84" s="107"/>
      <c r="TO84" s="107"/>
      <c r="TP84" s="107"/>
      <c r="TQ84" s="107"/>
      <c r="TR84" s="107"/>
      <c r="TS84" s="107"/>
      <c r="TT84" s="107"/>
      <c r="TU84" s="107"/>
      <c r="TV84" s="107"/>
      <c r="TW84" s="107"/>
      <c r="TX84" s="107"/>
      <c r="TY84" s="107"/>
      <c r="TZ84" s="107"/>
      <c r="UA84" s="107"/>
      <c r="UB84" s="107"/>
      <c r="UC84" s="107"/>
      <c r="UD84" s="107"/>
      <c r="UE84" s="107"/>
      <c r="UF84" s="107"/>
      <c r="UG84" s="107"/>
      <c r="UH84" s="107"/>
      <c r="UI84" s="107"/>
      <c r="UJ84" s="107"/>
      <c r="UK84" s="107"/>
      <c r="UL84" s="107"/>
      <c r="UM84" s="107"/>
      <c r="UN84" s="107"/>
      <c r="UO84" s="107"/>
      <c r="UP84" s="107"/>
      <c r="UQ84" s="107"/>
      <c r="UR84" s="107"/>
      <c r="US84" s="107"/>
      <c r="UT84" s="107"/>
      <c r="UU84" s="107"/>
      <c r="UV84" s="107"/>
      <c r="UW84" s="107"/>
      <c r="UX84" s="107"/>
      <c r="UY84" s="107"/>
      <c r="UZ84" s="107"/>
      <c r="VA84" s="107"/>
      <c r="VB84" s="107"/>
      <c r="VC84" s="107"/>
      <c r="VD84" s="107"/>
      <c r="VE84" s="107"/>
      <c r="VF84" s="107"/>
      <c r="VG84" s="107"/>
      <c r="VH84" s="107"/>
      <c r="VI84" s="107"/>
      <c r="VJ84" s="107"/>
      <c r="VK84" s="107"/>
      <c r="VL84" s="107"/>
      <c r="VM84" s="107"/>
      <c r="VN84" s="107"/>
      <c r="VO84" s="107"/>
      <c r="VP84" s="107"/>
      <c r="VQ84" s="107"/>
      <c r="VR84" s="107"/>
      <c r="VS84" s="107"/>
      <c r="VT84" s="107"/>
      <c r="VU84" s="107"/>
      <c r="VV84" s="107"/>
      <c r="VW84" s="107"/>
      <c r="VX84" s="107"/>
      <c r="VY84" s="107"/>
      <c r="VZ84" s="107"/>
      <c r="WA84" s="107"/>
      <c r="WB84" s="107"/>
      <c r="WC84" s="107"/>
      <c r="WD84" s="107"/>
      <c r="WE84" s="107"/>
      <c r="WF84" s="107"/>
      <c r="WG84" s="107"/>
      <c r="WH84" s="107"/>
      <c r="WI84" s="107"/>
      <c r="WJ84" s="107"/>
      <c r="WK84" s="107"/>
      <c r="WL84" s="107"/>
      <c r="WM84" s="107"/>
      <c r="WN84" s="107"/>
      <c r="WO84" s="107"/>
      <c r="WP84" s="107"/>
      <c r="WQ84" s="107"/>
      <c r="WR84" s="107"/>
      <c r="WS84" s="107"/>
      <c r="WT84" s="107"/>
      <c r="WU84" s="107"/>
      <c r="WV84" s="107"/>
      <c r="WW84" s="107"/>
      <c r="WX84" s="107"/>
      <c r="WY84" s="107"/>
      <c r="WZ84" s="107"/>
      <c r="XA84" s="107"/>
      <c r="XB84" s="107"/>
      <c r="XC84" s="107"/>
      <c r="XD84" s="107"/>
      <c r="XE84" s="107"/>
      <c r="XF84" s="107"/>
      <c r="XG84" s="107"/>
      <c r="XH84" s="107"/>
      <c r="XI84" s="107"/>
      <c r="XJ84" s="107"/>
      <c r="XK84" s="107"/>
      <c r="XL84" s="107"/>
      <c r="XM84" s="107"/>
      <c r="XN84" s="107"/>
      <c r="XO84" s="107"/>
      <c r="XP84" s="107"/>
      <c r="XQ84" s="107"/>
      <c r="XR84" s="107"/>
      <c r="XS84" s="107"/>
      <c r="XT84" s="107"/>
      <c r="XU84" s="107"/>
      <c r="XV84" s="107"/>
      <c r="XW84" s="107"/>
      <c r="XX84" s="107"/>
      <c r="XY84" s="107"/>
      <c r="XZ84" s="107"/>
      <c r="YA84" s="107"/>
      <c r="YB84" s="107"/>
      <c r="YC84" s="107"/>
      <c r="YD84" s="107"/>
      <c r="YE84" s="107"/>
      <c r="YF84" s="107"/>
      <c r="YG84" s="107"/>
      <c r="YH84" s="107"/>
      <c r="YI84" s="107"/>
      <c r="YJ84" s="107"/>
      <c r="YK84" s="107"/>
      <c r="YL84" s="107"/>
      <c r="YM84" s="107"/>
      <c r="YN84" s="107"/>
      <c r="YO84" s="107"/>
      <c r="YP84" s="107"/>
      <c r="YQ84" s="107"/>
      <c r="YR84" s="107"/>
      <c r="YS84" s="107"/>
      <c r="YT84" s="107"/>
      <c r="YU84" s="107"/>
      <c r="YV84" s="107"/>
      <c r="YW84" s="107"/>
      <c r="YX84" s="107"/>
      <c r="YY84" s="107"/>
      <c r="YZ84" s="107"/>
      <c r="ZA84" s="107"/>
      <c r="ZB84" s="107"/>
      <c r="ZC84" s="107"/>
      <c r="ZD84" s="107"/>
      <c r="ZE84" s="107"/>
      <c r="ZF84" s="107"/>
      <c r="ZG84" s="107"/>
      <c r="ZH84" s="107"/>
      <c r="ZI84" s="107"/>
      <c r="ZJ84" s="107"/>
      <c r="ZK84" s="107"/>
      <c r="ZL84" s="107"/>
      <c r="ZM84" s="107"/>
      <c r="ZN84" s="107"/>
      <c r="ZO84" s="107"/>
      <c r="ZP84" s="107"/>
      <c r="ZQ84" s="107"/>
      <c r="ZR84" s="107"/>
      <c r="ZS84" s="107"/>
      <c r="ZT84" s="107"/>
      <c r="ZU84" s="107"/>
      <c r="ZV84" s="107"/>
      <c r="ZW84" s="107"/>
      <c r="ZX84" s="107"/>
      <c r="ZY84" s="107"/>
      <c r="ZZ84" s="107"/>
      <c r="AAA84" s="107"/>
      <c r="AAB84" s="107"/>
      <c r="AAC84" s="107"/>
      <c r="AAD84" s="107"/>
      <c r="AAE84" s="107"/>
      <c r="AAF84" s="107"/>
      <c r="AAG84" s="107"/>
      <c r="AAH84" s="107"/>
      <c r="AAI84" s="107"/>
      <c r="AAJ84" s="107"/>
      <c r="AAK84" s="107"/>
      <c r="AAL84" s="107"/>
      <c r="AAM84" s="107"/>
      <c r="AAN84" s="107"/>
      <c r="AAO84" s="107"/>
      <c r="AAP84" s="107"/>
      <c r="AAQ84" s="107"/>
      <c r="AAR84" s="107"/>
      <c r="AAS84" s="107"/>
      <c r="AAT84" s="107"/>
      <c r="AAU84" s="107"/>
      <c r="AAV84" s="107"/>
      <c r="AAW84" s="107"/>
      <c r="AAX84" s="107"/>
      <c r="AAY84" s="107"/>
      <c r="AAZ84" s="107"/>
      <c r="ABA84" s="107"/>
      <c r="ABB84" s="107"/>
      <c r="ABC84" s="107"/>
      <c r="ABD84" s="107"/>
      <c r="ABE84" s="107"/>
      <c r="ABF84" s="107"/>
      <c r="ABG84" s="107"/>
      <c r="ABH84" s="107"/>
      <c r="ABI84" s="107"/>
      <c r="ABJ84" s="107"/>
      <c r="ABK84" s="107"/>
      <c r="ABL84" s="107"/>
      <c r="ABM84" s="107"/>
      <c r="ABN84" s="107"/>
      <c r="ABO84" s="107"/>
      <c r="ABP84" s="107"/>
      <c r="ABQ84" s="107"/>
      <c r="ABR84" s="107"/>
      <c r="ABS84" s="107"/>
      <c r="ABT84" s="107"/>
      <c r="ABU84" s="107"/>
      <c r="ABV84" s="107"/>
      <c r="ABW84" s="107"/>
      <c r="ABX84" s="107"/>
      <c r="ABY84" s="107"/>
      <c r="ABZ84" s="107"/>
      <c r="ACA84" s="107"/>
      <c r="ACB84" s="107"/>
      <c r="ACC84" s="107"/>
      <c r="ACD84" s="107"/>
      <c r="ACE84" s="107"/>
      <c r="ACF84" s="107"/>
      <c r="ACG84" s="107"/>
      <c r="ACH84" s="107"/>
      <c r="ACI84" s="107"/>
      <c r="ACJ84" s="107"/>
      <c r="ACK84" s="107"/>
      <c r="ACL84" s="107"/>
      <c r="ACM84" s="107"/>
      <c r="ACN84" s="107"/>
      <c r="ACO84" s="107"/>
      <c r="ACP84" s="107"/>
      <c r="ACQ84" s="107"/>
      <c r="ACR84" s="107"/>
      <c r="ACS84" s="107"/>
      <c r="ACT84" s="107"/>
      <c r="ACU84" s="107"/>
      <c r="ACV84" s="107"/>
      <c r="ACW84" s="107"/>
      <c r="ACX84" s="107"/>
      <c r="ACY84" s="107"/>
      <c r="ACZ84" s="107"/>
      <c r="ADA84" s="107"/>
      <c r="ADB84" s="107"/>
      <c r="ADC84" s="107"/>
      <c r="ADD84" s="107"/>
      <c r="ADE84" s="107"/>
      <c r="ADF84" s="107"/>
      <c r="ADG84" s="107"/>
      <c r="ADH84" s="107"/>
      <c r="ADI84" s="107"/>
      <c r="ADJ84" s="107"/>
      <c r="ADK84" s="107"/>
      <c r="ADL84" s="107"/>
      <c r="ADM84" s="107"/>
      <c r="ADN84" s="107"/>
      <c r="ADO84" s="107"/>
      <c r="ADP84" s="107"/>
      <c r="ADQ84" s="107"/>
      <c r="ADR84" s="107"/>
      <c r="ADS84" s="107"/>
      <c r="ADT84" s="107"/>
      <c r="ADU84" s="107"/>
      <c r="ADV84" s="107"/>
      <c r="ADW84" s="107"/>
      <c r="ADX84" s="107"/>
      <c r="ADY84" s="107"/>
      <c r="ADZ84" s="107"/>
      <c r="AEA84" s="107"/>
      <c r="AEB84" s="107"/>
      <c r="AEC84" s="107"/>
      <c r="AED84" s="107"/>
      <c r="AEE84" s="107"/>
      <c r="AEF84" s="107"/>
      <c r="AEG84" s="107"/>
      <c r="AEH84" s="107"/>
      <c r="AEI84" s="107"/>
      <c r="AEJ84" s="107"/>
      <c r="AEK84" s="107"/>
      <c r="AEL84" s="107"/>
      <c r="AEM84" s="107"/>
      <c r="AEN84" s="107"/>
      <c r="AEO84" s="107"/>
      <c r="AEP84" s="107"/>
      <c r="AEQ84" s="107"/>
      <c r="AER84" s="107"/>
      <c r="AES84" s="107"/>
      <c r="AET84" s="107"/>
      <c r="AEU84" s="107"/>
      <c r="AEV84" s="107"/>
      <c r="AEW84" s="107"/>
      <c r="AEX84" s="107"/>
      <c r="AEY84" s="107"/>
      <c r="AEZ84" s="107"/>
      <c r="AFA84" s="107"/>
      <c r="AFB84" s="107"/>
      <c r="AFC84" s="107"/>
      <c r="AFD84" s="107"/>
      <c r="AFE84" s="107"/>
      <c r="AFF84" s="107"/>
      <c r="AFG84" s="107"/>
      <c r="AFH84" s="107"/>
      <c r="AFI84" s="107"/>
      <c r="AFJ84" s="107"/>
      <c r="AFK84" s="107"/>
      <c r="AFL84" s="107"/>
      <c r="AFM84" s="107"/>
      <c r="AFN84" s="107"/>
      <c r="AFO84" s="107"/>
      <c r="AFP84" s="107"/>
      <c r="AFQ84" s="107"/>
      <c r="AFR84" s="107"/>
      <c r="AFS84" s="107"/>
      <c r="AFT84" s="107"/>
      <c r="AFU84" s="107"/>
      <c r="AFV84" s="107"/>
      <c r="AFW84" s="107"/>
      <c r="AFX84" s="107"/>
      <c r="AFY84" s="107"/>
      <c r="AFZ84" s="107"/>
      <c r="AGA84" s="107"/>
      <c r="AGB84" s="107"/>
      <c r="AGC84" s="107"/>
      <c r="AGD84" s="107"/>
      <c r="AGE84" s="107"/>
      <c r="AGF84" s="107"/>
      <c r="AGG84" s="107"/>
      <c r="AGH84" s="107"/>
      <c r="AGI84" s="107"/>
      <c r="AGJ84" s="107"/>
      <c r="AGK84" s="107"/>
      <c r="AGL84" s="107"/>
      <c r="AGM84" s="107"/>
      <c r="AGN84" s="107"/>
      <c r="AGO84" s="107"/>
      <c r="AGP84" s="107"/>
      <c r="AGQ84" s="107"/>
      <c r="AGR84" s="107"/>
      <c r="AGS84" s="107"/>
      <c r="AGT84" s="107"/>
      <c r="AGU84" s="107"/>
      <c r="AGV84" s="107"/>
      <c r="AGW84" s="107"/>
      <c r="AGX84" s="107"/>
      <c r="AGY84" s="107"/>
      <c r="AGZ84" s="107"/>
      <c r="AHA84" s="107"/>
      <c r="AHB84" s="107"/>
      <c r="AHC84" s="107"/>
      <c r="AHD84" s="107"/>
      <c r="AHE84" s="107"/>
      <c r="AHF84" s="107"/>
      <c r="AHG84" s="107"/>
      <c r="AHH84" s="107"/>
      <c r="AHI84" s="107"/>
      <c r="AHJ84" s="107"/>
      <c r="AHK84" s="107"/>
      <c r="AHL84" s="107"/>
      <c r="AHM84" s="107"/>
      <c r="AHN84" s="107"/>
      <c r="AHO84" s="107"/>
      <c r="AHP84" s="107"/>
      <c r="AHQ84" s="107"/>
      <c r="AHR84" s="107"/>
      <c r="AHS84" s="107"/>
      <c r="AHT84" s="107"/>
      <c r="AHU84" s="107"/>
      <c r="AHV84" s="107"/>
      <c r="AHW84" s="107"/>
      <c r="AHX84" s="107"/>
      <c r="AHY84" s="107"/>
      <c r="AHZ84" s="107"/>
      <c r="AIA84" s="107"/>
      <c r="AIB84" s="107"/>
      <c r="AIC84" s="107"/>
      <c r="AID84" s="107"/>
      <c r="AIE84" s="107"/>
      <c r="AIF84" s="107"/>
      <c r="AIG84" s="107"/>
      <c r="AIH84" s="107"/>
      <c r="AII84" s="107"/>
      <c r="AIJ84" s="107"/>
      <c r="AIK84" s="107"/>
      <c r="AIL84" s="107"/>
      <c r="AIM84" s="107"/>
      <c r="AIN84" s="107"/>
      <c r="AIO84" s="107"/>
      <c r="AIP84" s="107"/>
      <c r="AIQ84" s="107"/>
      <c r="AIR84" s="107"/>
      <c r="AIS84" s="107"/>
      <c r="AIT84" s="107"/>
      <c r="AIU84" s="107"/>
      <c r="AIV84" s="107"/>
      <c r="AIW84" s="107"/>
      <c r="AIX84" s="107"/>
      <c r="AIY84" s="107"/>
      <c r="AIZ84" s="107"/>
      <c r="AJA84" s="107"/>
      <c r="AJB84" s="107"/>
      <c r="AJC84" s="107"/>
      <c r="AJD84" s="107"/>
      <c r="AJE84" s="107"/>
      <c r="AJF84" s="107"/>
      <c r="AJG84" s="107"/>
      <c r="AJH84" s="107"/>
      <c r="AJI84" s="107"/>
      <c r="AJJ84" s="107"/>
      <c r="AJK84" s="107"/>
      <c r="AJL84" s="107"/>
      <c r="AJM84" s="107"/>
      <c r="AJN84" s="107"/>
      <c r="AJO84" s="107"/>
      <c r="AJP84" s="107"/>
      <c r="AJQ84" s="107"/>
      <c r="AJR84" s="107"/>
      <c r="AJS84" s="107"/>
      <c r="AJT84" s="107"/>
      <c r="AJU84" s="107"/>
      <c r="AJV84" s="107"/>
      <c r="AJW84" s="107"/>
      <c r="AJX84" s="107"/>
      <c r="AJY84" s="107"/>
      <c r="AJZ84" s="107"/>
      <c r="AKA84" s="107"/>
      <c r="AKB84" s="107"/>
      <c r="AKC84" s="107"/>
      <c r="AKD84" s="107"/>
      <c r="AKE84" s="107"/>
      <c r="AKF84" s="107"/>
      <c r="AKG84" s="107"/>
      <c r="AKH84" s="107"/>
      <c r="AKI84" s="107"/>
      <c r="AKJ84" s="107"/>
      <c r="AKK84" s="107"/>
      <c r="AKL84" s="107"/>
      <c r="AKM84" s="107"/>
      <c r="AKN84" s="107"/>
      <c r="AKO84" s="107"/>
      <c r="AKP84" s="107"/>
      <c r="AKQ84" s="107"/>
      <c r="AKR84" s="107"/>
      <c r="AKS84" s="107"/>
      <c r="AKT84" s="107"/>
      <c r="AKU84" s="107"/>
      <c r="AKV84" s="107"/>
      <c r="AKW84" s="107"/>
      <c r="AKX84" s="107"/>
      <c r="AKY84" s="107"/>
      <c r="AKZ84" s="107"/>
      <c r="ALA84" s="107"/>
      <c r="ALB84" s="107"/>
      <c r="ALC84" s="107"/>
      <c r="ALD84" s="107"/>
      <c r="ALE84" s="107"/>
      <c r="ALF84" s="107"/>
      <c r="ALG84" s="107"/>
      <c r="ALH84" s="107"/>
      <c r="ALI84" s="107"/>
      <c r="ALJ84" s="107"/>
      <c r="ALK84" s="107"/>
      <c r="ALL84" s="107"/>
      <c r="ALM84" s="107"/>
      <c r="ALN84" s="107"/>
      <c r="ALO84" s="107"/>
      <c r="ALP84" s="107"/>
      <c r="ALQ84" s="107"/>
      <c r="ALR84" s="107"/>
      <c r="ALS84" s="107"/>
      <c r="ALT84" s="107"/>
      <c r="ALU84" s="107"/>
      <c r="ALV84" s="107"/>
      <c r="ALW84" s="107"/>
      <c r="ALX84" s="107"/>
      <c r="ALY84" s="107"/>
      <c r="ALZ84" s="107"/>
      <c r="AMA84" s="107"/>
      <c r="AMB84" s="107"/>
      <c r="AMC84" s="107"/>
      <c r="AMD84" s="107"/>
      <c r="AME84" s="107"/>
      <c r="AMF84" s="107"/>
      <c r="AMG84" s="107"/>
      <c r="AMH84" s="107"/>
      <c r="AMI84" s="107"/>
      <c r="AMJ84" s="107"/>
      <c r="AMK84" s="107"/>
      <c r="AML84" s="107"/>
      <c r="AMM84" s="107"/>
      <c r="AMN84" s="107"/>
      <c r="AMO84" s="107"/>
      <c r="AMP84" s="107"/>
      <c r="AMQ84" s="107"/>
      <c r="AMR84" s="107"/>
      <c r="AMS84" s="107"/>
      <c r="AMT84" s="107"/>
      <c r="AMU84" s="107"/>
      <c r="AMV84" s="107"/>
      <c r="AMW84" s="107"/>
      <c r="AMX84" s="107"/>
      <c r="AMY84" s="107"/>
      <c r="AMZ84" s="107"/>
      <c r="ANA84" s="107"/>
      <c r="ANB84" s="107"/>
      <c r="ANC84" s="107"/>
      <c r="AND84" s="107"/>
      <c r="ANE84" s="107"/>
      <c r="ANF84" s="107"/>
      <c r="ANG84" s="107"/>
      <c r="ANH84" s="107"/>
      <c r="ANI84" s="107"/>
      <c r="ANJ84" s="107"/>
      <c r="ANK84" s="107"/>
      <c r="ANL84" s="107"/>
      <c r="ANM84" s="107"/>
      <c r="ANN84" s="107"/>
      <c r="ANO84" s="107"/>
      <c r="ANP84" s="107"/>
      <c r="ANQ84" s="107"/>
      <c r="ANR84" s="107"/>
      <c r="ANS84" s="107"/>
      <c r="ANT84" s="107"/>
      <c r="ANU84" s="107"/>
      <c r="ANV84" s="107"/>
      <c r="ANW84" s="107"/>
      <c r="ANX84" s="107"/>
      <c r="ANY84" s="107"/>
      <c r="ANZ84" s="107"/>
      <c r="AOA84" s="107"/>
      <c r="AOB84" s="107"/>
      <c r="AOC84" s="107"/>
      <c r="AOD84" s="107"/>
      <c r="AOE84" s="107"/>
      <c r="AOF84" s="107"/>
      <c r="AOG84" s="107"/>
      <c r="AOH84" s="107"/>
      <c r="AOI84" s="107"/>
      <c r="AOJ84" s="107"/>
      <c r="AOK84" s="107"/>
      <c r="AOL84" s="107"/>
      <c r="AOM84" s="107"/>
      <c r="AON84" s="107"/>
      <c r="AOO84" s="107"/>
      <c r="AOP84" s="107"/>
      <c r="AOQ84" s="107"/>
      <c r="AOR84" s="107"/>
      <c r="AOS84" s="107"/>
      <c r="AOT84" s="107"/>
      <c r="AOU84" s="107"/>
      <c r="AOV84" s="107"/>
      <c r="AOW84" s="107"/>
      <c r="AOX84" s="107"/>
      <c r="AOY84" s="107"/>
      <c r="AOZ84" s="107"/>
      <c r="APA84" s="107"/>
      <c r="APB84" s="107"/>
      <c r="APC84" s="107"/>
      <c r="APD84" s="107"/>
      <c r="APE84" s="107"/>
      <c r="APF84" s="107"/>
      <c r="APG84" s="107"/>
      <c r="APH84" s="107"/>
      <c r="API84" s="107"/>
      <c r="APJ84" s="107"/>
      <c r="APK84" s="107"/>
      <c r="APL84" s="107"/>
      <c r="APM84" s="107"/>
      <c r="APN84" s="107"/>
      <c r="APO84" s="107"/>
      <c r="APP84" s="107"/>
      <c r="APQ84" s="107"/>
      <c r="APR84" s="107"/>
      <c r="APS84" s="107"/>
      <c r="APT84" s="107"/>
      <c r="APU84" s="107"/>
      <c r="APV84" s="107"/>
      <c r="APW84" s="107"/>
      <c r="APX84" s="107"/>
      <c r="APY84" s="107"/>
      <c r="APZ84" s="107"/>
      <c r="AQA84" s="107"/>
      <c r="AQB84" s="107"/>
      <c r="AQC84" s="107"/>
      <c r="AQD84" s="107"/>
      <c r="AQE84" s="107"/>
      <c r="AQF84" s="107"/>
      <c r="AQG84" s="107"/>
      <c r="AQH84" s="107"/>
      <c r="AQI84" s="107"/>
      <c r="AQJ84" s="107"/>
      <c r="AQK84" s="107"/>
      <c r="AQL84" s="107"/>
      <c r="AQM84" s="107"/>
      <c r="AQN84" s="107"/>
      <c r="AQO84" s="107"/>
      <c r="AQP84" s="107"/>
      <c r="AQQ84" s="107"/>
      <c r="AQR84" s="107"/>
      <c r="AQS84" s="107"/>
      <c r="AQT84" s="107"/>
      <c r="AQU84" s="107"/>
      <c r="AQV84" s="107"/>
      <c r="AQW84" s="107"/>
      <c r="AQX84" s="107"/>
      <c r="AQY84" s="107"/>
      <c r="AQZ84" s="107"/>
      <c r="ARA84" s="107"/>
      <c r="ARB84" s="107"/>
      <c r="ARC84" s="107"/>
      <c r="ARD84" s="107"/>
      <c r="ARE84" s="107"/>
      <c r="ARF84" s="107"/>
      <c r="ARG84" s="107"/>
      <c r="ARH84" s="107"/>
      <c r="ARI84" s="107"/>
      <c r="ARJ84" s="107"/>
      <c r="ARK84" s="107"/>
      <c r="ARL84" s="107"/>
      <c r="ARM84" s="107"/>
      <c r="ARN84" s="107"/>
      <c r="ARO84" s="107"/>
      <c r="ARP84" s="107"/>
      <c r="ARQ84" s="107"/>
      <c r="ARR84" s="107"/>
      <c r="ARS84" s="107"/>
      <c r="ART84" s="107"/>
      <c r="ARU84" s="107"/>
      <c r="ARV84" s="107"/>
      <c r="ARW84" s="107"/>
      <c r="ARX84" s="107"/>
      <c r="ARY84" s="107"/>
      <c r="ARZ84" s="107"/>
      <c r="ASA84" s="107"/>
      <c r="ASB84" s="107"/>
      <c r="ASC84" s="107"/>
      <c r="ASD84" s="107"/>
      <c r="ASE84" s="107"/>
      <c r="ASF84" s="107"/>
      <c r="ASG84" s="107"/>
      <c r="ASH84" s="107"/>
      <c r="ASI84" s="107"/>
      <c r="ASJ84" s="107"/>
      <c r="ASK84" s="107"/>
      <c r="ASL84" s="107"/>
      <c r="ASM84" s="107"/>
      <c r="ASN84" s="107"/>
      <c r="ASO84" s="107"/>
      <c r="ASP84" s="107"/>
      <c r="ASQ84" s="107"/>
      <c r="ASR84" s="107"/>
      <c r="ASS84" s="107"/>
      <c r="AST84" s="107"/>
      <c r="ASU84" s="107"/>
      <c r="ASV84" s="107"/>
      <c r="ASW84" s="107"/>
      <c r="ASX84" s="107"/>
      <c r="ASY84" s="107"/>
      <c r="ASZ84" s="107"/>
      <c r="ATA84" s="107"/>
      <c r="ATB84" s="107"/>
      <c r="ATC84" s="107"/>
      <c r="ATD84" s="107"/>
      <c r="ATE84" s="107"/>
      <c r="ATF84" s="107"/>
      <c r="ATG84" s="107"/>
      <c r="ATH84" s="107"/>
      <c r="ATI84" s="107"/>
      <c r="ATJ84" s="107"/>
      <c r="ATK84" s="107"/>
      <c r="ATL84" s="107"/>
      <c r="ATM84" s="107"/>
      <c r="ATN84" s="107"/>
      <c r="ATO84" s="107"/>
      <c r="ATP84" s="107"/>
      <c r="ATQ84" s="107"/>
      <c r="ATR84" s="107"/>
      <c r="ATS84" s="107"/>
      <c r="ATT84" s="107"/>
      <c r="ATU84" s="107"/>
      <c r="ATV84" s="107"/>
      <c r="ATW84" s="107"/>
      <c r="ATX84" s="107"/>
      <c r="ATY84" s="107"/>
      <c r="ATZ84" s="107"/>
      <c r="AUA84" s="107"/>
      <c r="AUB84" s="107"/>
      <c r="AUC84" s="107"/>
      <c r="AUD84" s="107"/>
      <c r="AUE84" s="107"/>
      <c r="AUF84" s="107"/>
      <c r="AUG84" s="107"/>
      <c r="AUH84" s="107"/>
      <c r="AUI84" s="107"/>
      <c r="AUJ84" s="107"/>
      <c r="AUK84" s="107"/>
      <c r="AUL84" s="107"/>
      <c r="AUM84" s="107"/>
      <c r="AUN84" s="107"/>
      <c r="AUO84" s="107"/>
      <c r="AUP84" s="107"/>
      <c r="AUQ84" s="107"/>
      <c r="AUR84" s="107"/>
      <c r="AUS84" s="107"/>
      <c r="AUT84" s="107"/>
      <c r="AUU84" s="107"/>
      <c r="AUV84" s="107"/>
      <c r="AUW84" s="107"/>
      <c r="AUX84" s="107"/>
      <c r="AUY84" s="107"/>
      <c r="AUZ84" s="107"/>
      <c r="AVA84" s="107"/>
      <c r="AVB84" s="107"/>
      <c r="AVC84" s="107"/>
      <c r="AVD84" s="107"/>
      <c r="AVE84" s="107"/>
      <c r="AVF84" s="107"/>
      <c r="AVG84" s="107"/>
      <c r="AVH84" s="107"/>
      <c r="AVI84" s="107"/>
      <c r="AVJ84" s="107"/>
      <c r="AVK84" s="107"/>
      <c r="AVL84" s="107"/>
      <c r="AVM84" s="107"/>
      <c r="AVN84" s="107"/>
      <c r="AVO84" s="107"/>
      <c r="AVP84" s="107"/>
      <c r="AVQ84" s="107"/>
      <c r="AVR84" s="107"/>
      <c r="AVS84" s="107"/>
      <c r="AVT84" s="107"/>
      <c r="AVU84" s="107"/>
      <c r="AVV84" s="107"/>
      <c r="AVW84" s="107"/>
      <c r="AVX84" s="107"/>
      <c r="AVY84" s="107"/>
      <c r="AVZ84" s="107"/>
      <c r="AWA84" s="107"/>
      <c r="AWB84" s="107"/>
      <c r="AWC84" s="107"/>
      <c r="AWD84" s="107"/>
      <c r="AWE84" s="107"/>
      <c r="AWF84" s="107"/>
      <c r="AWG84" s="107"/>
      <c r="AWH84" s="107"/>
      <c r="AWI84" s="107"/>
      <c r="AWJ84" s="107"/>
      <c r="AWK84" s="107"/>
      <c r="AWL84" s="107"/>
      <c r="AWM84" s="107"/>
      <c r="AWN84" s="107"/>
      <c r="AWO84" s="107"/>
      <c r="AWP84" s="107"/>
      <c r="AWQ84" s="107"/>
      <c r="AWR84" s="107"/>
      <c r="AWS84" s="107"/>
      <c r="AWT84" s="107"/>
      <c r="AWU84" s="107"/>
      <c r="AWV84" s="107"/>
      <c r="AWW84" s="107"/>
      <c r="AWX84" s="107"/>
      <c r="AWY84" s="107"/>
      <c r="AWZ84" s="107"/>
      <c r="AXA84" s="107"/>
      <c r="AXB84" s="107"/>
      <c r="AXC84" s="107"/>
      <c r="AXD84" s="107"/>
      <c r="AXE84" s="107"/>
      <c r="AXF84" s="107"/>
      <c r="AXG84" s="107"/>
      <c r="AXH84" s="107"/>
      <c r="AXI84" s="107"/>
      <c r="AXJ84" s="107"/>
      <c r="AXK84" s="107"/>
      <c r="AXL84" s="107"/>
      <c r="AXM84" s="107"/>
      <c r="AXN84" s="107"/>
      <c r="AXO84" s="107"/>
      <c r="AXP84" s="107"/>
      <c r="AXQ84" s="107"/>
      <c r="AXR84" s="107"/>
      <c r="AXS84" s="107"/>
      <c r="AXT84" s="107"/>
      <c r="AXU84" s="107"/>
      <c r="AXV84" s="107"/>
      <c r="AXW84" s="107"/>
      <c r="AXX84" s="107"/>
      <c r="AXY84" s="107"/>
      <c r="AXZ84" s="107"/>
      <c r="AYA84" s="107"/>
      <c r="AYB84" s="107"/>
      <c r="AYC84" s="107"/>
      <c r="AYD84" s="107"/>
      <c r="AYE84" s="107"/>
      <c r="AYF84" s="107"/>
      <c r="AYG84" s="107"/>
      <c r="AYH84" s="107"/>
      <c r="AYI84" s="107"/>
      <c r="AYJ84" s="107"/>
      <c r="AYK84" s="107"/>
      <c r="AYL84" s="107"/>
      <c r="AYM84" s="107"/>
      <c r="AYN84" s="107"/>
      <c r="AYO84" s="107"/>
      <c r="AYP84" s="107"/>
      <c r="AYQ84" s="107"/>
      <c r="AYR84" s="107"/>
      <c r="AYS84" s="107"/>
      <c r="AYT84" s="107"/>
      <c r="AYU84" s="107"/>
      <c r="AYV84" s="107"/>
      <c r="AYW84" s="107"/>
      <c r="AYX84" s="107"/>
      <c r="AYY84" s="107"/>
      <c r="AYZ84" s="107"/>
      <c r="AZA84" s="107"/>
      <c r="AZB84" s="107"/>
      <c r="AZC84" s="107"/>
      <c r="AZD84" s="107"/>
      <c r="AZE84" s="107"/>
      <c r="AZF84" s="107"/>
      <c r="AZG84" s="107"/>
      <c r="AZH84" s="107"/>
      <c r="AZI84" s="107"/>
      <c r="AZJ84" s="107"/>
      <c r="AZK84" s="107"/>
      <c r="AZL84" s="107"/>
      <c r="AZM84" s="107"/>
      <c r="AZN84" s="107"/>
      <c r="AZO84" s="107"/>
      <c r="AZP84" s="107"/>
      <c r="AZQ84" s="107"/>
      <c r="AZR84" s="107"/>
      <c r="AZS84" s="107"/>
      <c r="AZT84" s="107"/>
      <c r="AZU84" s="107"/>
      <c r="AZV84" s="107"/>
      <c r="AZW84" s="107"/>
      <c r="AZX84" s="107"/>
      <c r="AZY84" s="107"/>
      <c r="AZZ84" s="107"/>
      <c r="BAA84" s="107"/>
      <c r="BAB84" s="107"/>
      <c r="BAC84" s="107"/>
      <c r="BAD84" s="107"/>
      <c r="BAE84" s="107"/>
      <c r="BAF84" s="107"/>
      <c r="BAG84" s="107"/>
      <c r="BAH84" s="107"/>
      <c r="BAI84" s="107"/>
      <c r="BAJ84" s="107"/>
      <c r="BAK84" s="107"/>
      <c r="BAL84" s="107"/>
      <c r="BAM84" s="107"/>
      <c r="BAN84" s="107"/>
      <c r="BAO84" s="107"/>
      <c r="BAP84" s="107"/>
      <c r="BAQ84" s="107"/>
      <c r="BAR84" s="107"/>
      <c r="BAS84" s="107"/>
      <c r="BAT84" s="107"/>
      <c r="BAU84" s="107"/>
      <c r="BAV84" s="107"/>
      <c r="BAW84" s="107"/>
      <c r="BAX84" s="107"/>
      <c r="BAY84" s="107"/>
      <c r="BAZ84" s="107"/>
      <c r="BBA84" s="107"/>
      <c r="BBB84" s="107"/>
      <c r="BBC84" s="107"/>
      <c r="BBD84" s="107"/>
      <c r="BBE84" s="107"/>
      <c r="BBF84" s="107"/>
      <c r="BBG84" s="107"/>
      <c r="BBH84" s="107"/>
      <c r="BBI84" s="107"/>
      <c r="BBJ84" s="107"/>
      <c r="BBK84" s="107"/>
      <c r="BBL84" s="107"/>
      <c r="BBM84" s="107"/>
      <c r="BBN84" s="107"/>
      <c r="BBO84" s="107"/>
      <c r="BBP84" s="107"/>
      <c r="BBQ84" s="107"/>
      <c r="BBR84" s="107"/>
      <c r="BBS84" s="107"/>
      <c r="BBT84" s="107"/>
      <c r="BBU84" s="107"/>
      <c r="BBV84" s="107"/>
      <c r="BBW84" s="107"/>
      <c r="BBX84" s="107"/>
      <c r="BBY84" s="107"/>
      <c r="BBZ84" s="107"/>
      <c r="BCA84" s="107"/>
      <c r="BCB84" s="107"/>
      <c r="BCC84" s="107"/>
      <c r="BCD84" s="107"/>
      <c r="BCE84" s="107"/>
      <c r="BCF84" s="107"/>
      <c r="BCG84" s="107"/>
      <c r="BCH84" s="107"/>
      <c r="BCI84" s="107"/>
      <c r="BCJ84" s="107"/>
      <c r="BCK84" s="107"/>
      <c r="BCL84" s="107"/>
      <c r="BCM84" s="107"/>
      <c r="BCN84" s="107"/>
      <c r="BCO84" s="107"/>
      <c r="BCP84" s="107"/>
      <c r="BCQ84" s="107"/>
      <c r="BCR84" s="107"/>
      <c r="BCS84" s="107"/>
      <c r="BCT84" s="107"/>
      <c r="BCU84" s="107"/>
      <c r="BCV84" s="107"/>
      <c r="BCW84" s="107"/>
      <c r="BCX84" s="107"/>
      <c r="BCY84" s="107"/>
      <c r="BCZ84" s="107"/>
      <c r="BDA84" s="107"/>
      <c r="BDB84" s="107"/>
      <c r="BDC84" s="107"/>
      <c r="BDD84" s="107"/>
      <c r="BDE84" s="107"/>
      <c r="BDF84" s="107"/>
      <c r="BDG84" s="107"/>
      <c r="BDH84" s="107"/>
      <c r="BDI84" s="107"/>
      <c r="BDJ84" s="107"/>
      <c r="BDK84" s="107"/>
      <c r="BDL84" s="107"/>
      <c r="BDM84" s="107"/>
      <c r="BDN84" s="107"/>
      <c r="BDO84" s="107"/>
      <c r="BDP84" s="107"/>
      <c r="BDQ84" s="107"/>
      <c r="BDR84" s="107"/>
      <c r="BDS84" s="107"/>
      <c r="BDT84" s="107"/>
      <c r="BDU84" s="107"/>
      <c r="BDV84" s="107"/>
      <c r="BDW84" s="107"/>
      <c r="BDX84" s="107"/>
      <c r="BDY84" s="107"/>
      <c r="BDZ84" s="107"/>
      <c r="BEA84" s="107"/>
      <c r="BEB84" s="107"/>
      <c r="BEC84" s="107"/>
      <c r="BED84" s="107"/>
      <c r="BEE84" s="107"/>
      <c r="BEF84" s="107"/>
      <c r="BEG84" s="107"/>
      <c r="BEH84" s="107"/>
      <c r="BEI84" s="107"/>
      <c r="BEJ84" s="107"/>
      <c r="BEK84" s="107"/>
      <c r="BEL84" s="107"/>
      <c r="BEM84" s="107"/>
      <c r="BEN84" s="107"/>
      <c r="BEO84" s="107"/>
      <c r="BEP84" s="107"/>
      <c r="BEQ84" s="107"/>
      <c r="BER84" s="107"/>
      <c r="BES84" s="107"/>
      <c r="BET84" s="107"/>
      <c r="BEU84" s="107"/>
      <c r="BEV84" s="107"/>
      <c r="BEW84" s="107"/>
      <c r="BEX84" s="107"/>
      <c r="BEY84" s="107"/>
      <c r="BEZ84" s="107"/>
      <c r="BFA84" s="107"/>
      <c r="BFB84" s="107"/>
      <c r="BFC84" s="107"/>
      <c r="BFD84" s="107"/>
      <c r="BFE84" s="107"/>
      <c r="BFF84" s="107"/>
      <c r="BFG84" s="107"/>
      <c r="BFH84" s="107"/>
      <c r="BFI84" s="107"/>
      <c r="BFJ84" s="107"/>
      <c r="BFK84" s="107"/>
      <c r="BFL84" s="107"/>
      <c r="BFM84" s="107"/>
      <c r="BFN84" s="107"/>
      <c r="BFO84" s="107"/>
      <c r="BFP84" s="107"/>
      <c r="BFQ84" s="107"/>
      <c r="BFR84" s="107"/>
      <c r="BFS84" s="107"/>
      <c r="BFT84" s="107"/>
      <c r="BFU84" s="107"/>
      <c r="BFV84" s="107"/>
      <c r="BFW84" s="107"/>
      <c r="BFX84" s="107"/>
      <c r="BFY84" s="107"/>
      <c r="BFZ84" s="107"/>
      <c r="BGA84" s="107"/>
      <c r="BGB84" s="107"/>
      <c r="BGC84" s="107"/>
      <c r="BGD84" s="107"/>
      <c r="BGE84" s="107"/>
      <c r="BGF84" s="107"/>
      <c r="BGG84" s="107"/>
      <c r="BGH84" s="107"/>
      <c r="BGI84" s="107"/>
      <c r="BGJ84" s="107"/>
      <c r="BGK84" s="107"/>
      <c r="BGL84" s="107"/>
      <c r="BGM84" s="107"/>
      <c r="BGN84" s="107"/>
      <c r="BGO84" s="107"/>
      <c r="BGP84" s="107"/>
      <c r="BGQ84" s="107"/>
      <c r="BGR84" s="107"/>
      <c r="BGS84" s="107"/>
      <c r="BGT84" s="107"/>
      <c r="BGU84" s="107"/>
      <c r="BGV84" s="107"/>
      <c r="BGW84" s="107"/>
      <c r="BGX84" s="107"/>
      <c r="BGY84" s="107"/>
      <c r="BGZ84" s="107"/>
      <c r="BHA84" s="107"/>
      <c r="BHB84" s="107"/>
      <c r="BHC84" s="107"/>
      <c r="BHD84" s="107"/>
      <c r="BHE84" s="107"/>
      <c r="BHF84" s="107"/>
      <c r="BHG84" s="107"/>
      <c r="BHH84" s="107"/>
      <c r="BHI84" s="107"/>
      <c r="BHJ84" s="107"/>
      <c r="BHK84" s="107"/>
      <c r="BHL84" s="107"/>
      <c r="BHM84" s="107"/>
      <c r="BHN84" s="107"/>
      <c r="BHO84" s="107"/>
      <c r="BHP84" s="107"/>
      <c r="BHQ84" s="107"/>
      <c r="BHR84" s="107"/>
      <c r="BHS84" s="107"/>
      <c r="BHT84" s="107"/>
      <c r="BHU84" s="107"/>
      <c r="BHV84" s="107"/>
      <c r="BHW84" s="107"/>
      <c r="BHX84" s="107"/>
      <c r="BHY84" s="107"/>
      <c r="BHZ84" s="107"/>
      <c r="BIA84" s="107"/>
      <c r="BIB84" s="107"/>
      <c r="BIC84" s="107"/>
      <c r="BID84" s="107"/>
      <c r="BIE84" s="107"/>
      <c r="BIF84" s="107"/>
      <c r="BIG84" s="107"/>
      <c r="BIH84" s="107"/>
    </row>
    <row r="85" spans="1:1594" s="110" customFormat="1" ht="15" x14ac:dyDescent="0.25">
      <c r="A85" s="135" t="s">
        <v>403</v>
      </c>
      <c r="B85" s="135"/>
      <c r="C85" s="135"/>
      <c r="D85" s="135"/>
      <c r="E85" s="135"/>
      <c r="F85" s="135"/>
      <c r="G85" s="135"/>
      <c r="H85" s="135"/>
      <c r="I85" s="135"/>
      <c r="J85" s="135"/>
      <c r="K85" s="135"/>
      <c r="L85" s="135"/>
      <c r="M85" s="68"/>
      <c r="N85" s="68"/>
      <c r="O85" s="68"/>
      <c r="P85" s="68"/>
      <c r="Q85" s="68"/>
      <c r="R85" s="68"/>
      <c r="S85" s="68"/>
      <c r="T85" s="68"/>
      <c r="U85" s="68"/>
      <c r="V85" s="68"/>
      <c r="W85" s="56"/>
      <c r="X85" s="68"/>
      <c r="Y85" s="68"/>
      <c r="Z85" s="68"/>
      <c r="AA85" s="68"/>
      <c r="AB85" s="68"/>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W85" s="107"/>
      <c r="BX85" s="107"/>
      <c r="BY85" s="107"/>
      <c r="BZ85" s="107"/>
      <c r="CA85" s="107"/>
      <c r="CB85" s="107"/>
      <c r="CC85" s="107"/>
      <c r="CD85" s="107"/>
      <c r="CE85" s="107"/>
      <c r="CF85" s="107"/>
      <c r="CG85" s="107"/>
      <c r="CH85" s="107"/>
      <c r="CI85" s="107"/>
      <c r="CJ85" s="107"/>
      <c r="CK85" s="107"/>
      <c r="CL85" s="107"/>
      <c r="CM85" s="107"/>
      <c r="CN85" s="107"/>
      <c r="CO85" s="107"/>
      <c r="CP85" s="107"/>
      <c r="CQ85" s="107"/>
      <c r="CR85" s="107"/>
      <c r="CS85" s="107"/>
      <c r="CT85" s="107"/>
      <c r="CU85" s="107"/>
      <c r="CV85" s="107"/>
      <c r="CW85" s="107"/>
      <c r="CX85" s="107"/>
      <c r="CY85" s="107"/>
      <c r="CZ85" s="107"/>
      <c r="DA85" s="107"/>
      <c r="DB85" s="107"/>
      <c r="DC85" s="107"/>
      <c r="DD85" s="107"/>
      <c r="DE85" s="107"/>
      <c r="DF85" s="107"/>
      <c r="DG85" s="107"/>
      <c r="DH85" s="107"/>
      <c r="DI85" s="107"/>
      <c r="DJ85" s="107"/>
      <c r="DK85" s="107"/>
      <c r="DL85" s="107"/>
      <c r="DM85" s="107"/>
      <c r="DN85" s="107"/>
      <c r="DO85" s="107"/>
      <c r="DP85" s="107"/>
      <c r="DQ85" s="107"/>
      <c r="DR85" s="107"/>
      <c r="DS85" s="107"/>
      <c r="DT85" s="107"/>
      <c r="DU85" s="107"/>
      <c r="DV85" s="107"/>
      <c r="DW85" s="107"/>
      <c r="DX85" s="107"/>
      <c r="DY85" s="107"/>
      <c r="DZ85" s="107"/>
      <c r="EA85" s="107"/>
      <c r="EB85" s="107"/>
      <c r="EC85" s="107"/>
      <c r="ED85" s="107"/>
      <c r="EE85" s="107"/>
      <c r="EF85" s="107"/>
      <c r="EG85" s="107"/>
      <c r="EH85" s="107"/>
      <c r="EI85" s="107"/>
      <c r="EJ85" s="107"/>
      <c r="EK85" s="107"/>
      <c r="EL85" s="107"/>
      <c r="EM85" s="107"/>
      <c r="EN85" s="107"/>
      <c r="EO85" s="107"/>
      <c r="EP85" s="107"/>
      <c r="EQ85" s="107"/>
      <c r="ER85" s="107"/>
      <c r="ES85" s="107"/>
      <c r="ET85" s="107"/>
      <c r="EU85" s="107"/>
      <c r="EV85" s="107"/>
      <c r="EW85" s="107"/>
      <c r="EX85" s="107"/>
      <c r="EY85" s="107"/>
      <c r="EZ85" s="107"/>
      <c r="FA85" s="107"/>
      <c r="FB85" s="107"/>
      <c r="FC85" s="107"/>
      <c r="FD85" s="107"/>
      <c r="FE85" s="107"/>
      <c r="FF85" s="107"/>
      <c r="FG85" s="107"/>
      <c r="FH85" s="107"/>
      <c r="FI85" s="107"/>
      <c r="FJ85" s="107"/>
      <c r="FK85" s="107"/>
      <c r="FL85" s="107"/>
      <c r="FM85" s="107"/>
      <c r="FN85" s="107"/>
      <c r="FO85" s="107"/>
      <c r="FP85" s="107"/>
      <c r="FQ85" s="107"/>
      <c r="FR85" s="107"/>
      <c r="FS85" s="107"/>
      <c r="FT85" s="107"/>
      <c r="FU85" s="107"/>
      <c r="FV85" s="107"/>
      <c r="FW85" s="107"/>
      <c r="FX85" s="107"/>
      <c r="FY85" s="107"/>
      <c r="FZ85" s="107"/>
      <c r="GA85" s="107"/>
      <c r="GB85" s="107"/>
      <c r="GC85" s="107"/>
      <c r="GD85" s="107"/>
      <c r="GE85" s="107"/>
      <c r="GF85" s="107"/>
      <c r="GG85" s="107"/>
      <c r="GH85" s="107"/>
      <c r="GI85" s="107"/>
      <c r="GJ85" s="107"/>
      <c r="GK85" s="107"/>
      <c r="GL85" s="107"/>
      <c r="GM85" s="107"/>
      <c r="GN85" s="107"/>
      <c r="GO85" s="107"/>
      <c r="GP85" s="107"/>
      <c r="GQ85" s="107"/>
      <c r="GR85" s="107"/>
      <c r="GS85" s="107"/>
      <c r="GT85" s="107"/>
      <c r="GU85" s="107"/>
      <c r="GV85" s="107"/>
      <c r="GW85" s="107"/>
      <c r="GX85" s="107"/>
      <c r="GY85" s="107"/>
      <c r="GZ85" s="107"/>
      <c r="HA85" s="107"/>
      <c r="HB85" s="107"/>
      <c r="HC85" s="107"/>
      <c r="HD85" s="107"/>
      <c r="HE85" s="107"/>
      <c r="HF85" s="107"/>
      <c r="HG85" s="107"/>
      <c r="HH85" s="107"/>
      <c r="HI85" s="107"/>
      <c r="HJ85" s="107"/>
      <c r="HK85" s="107"/>
      <c r="HL85" s="107"/>
      <c r="HM85" s="107"/>
      <c r="HN85" s="107"/>
      <c r="HO85" s="107"/>
      <c r="HP85" s="107"/>
      <c r="HQ85" s="107"/>
      <c r="HR85" s="107"/>
      <c r="HS85" s="107"/>
      <c r="HT85" s="107"/>
      <c r="HU85" s="107"/>
      <c r="HV85" s="107"/>
      <c r="HW85" s="107"/>
      <c r="HX85" s="107"/>
      <c r="HY85" s="107"/>
      <c r="HZ85" s="107"/>
      <c r="IA85" s="107"/>
      <c r="IB85" s="107"/>
      <c r="IC85" s="107"/>
      <c r="ID85" s="107"/>
      <c r="IE85" s="107"/>
      <c r="IF85" s="107"/>
      <c r="IG85" s="107"/>
      <c r="IH85" s="107"/>
      <c r="II85" s="107"/>
      <c r="IJ85" s="107"/>
      <c r="IK85" s="107"/>
      <c r="IL85" s="107"/>
      <c r="IM85" s="107"/>
      <c r="IN85" s="107"/>
      <c r="IO85" s="107"/>
      <c r="IP85" s="107"/>
      <c r="IQ85" s="107"/>
      <c r="IR85" s="107"/>
      <c r="IS85" s="107"/>
      <c r="IT85" s="107"/>
      <c r="IU85" s="107"/>
      <c r="IV85" s="107"/>
      <c r="IW85" s="107"/>
      <c r="IX85" s="107"/>
      <c r="IY85" s="107"/>
      <c r="IZ85" s="107"/>
      <c r="JA85" s="107"/>
      <c r="JB85" s="107"/>
      <c r="JC85" s="107"/>
      <c r="JD85" s="107"/>
      <c r="JE85" s="107"/>
      <c r="JF85" s="107"/>
      <c r="JG85" s="107"/>
      <c r="JH85" s="107"/>
      <c r="JI85" s="107"/>
      <c r="JJ85" s="107"/>
      <c r="JK85" s="107"/>
      <c r="JL85" s="107"/>
      <c r="JM85" s="107"/>
      <c r="JN85" s="107"/>
      <c r="JO85" s="107"/>
      <c r="JP85" s="107"/>
      <c r="JQ85" s="107"/>
      <c r="JR85" s="107"/>
      <c r="JS85" s="107"/>
      <c r="JT85" s="107"/>
      <c r="JU85" s="107"/>
      <c r="JV85" s="107"/>
      <c r="JW85" s="107"/>
      <c r="JX85" s="107"/>
      <c r="JY85" s="107"/>
      <c r="JZ85" s="107"/>
      <c r="KA85" s="107"/>
      <c r="KB85" s="107"/>
      <c r="KC85" s="107"/>
      <c r="KD85" s="107"/>
      <c r="KE85" s="107"/>
      <c r="KF85" s="107"/>
      <c r="KG85" s="107"/>
      <c r="KH85" s="107"/>
      <c r="KI85" s="107"/>
      <c r="KJ85" s="107"/>
      <c r="KK85" s="107"/>
      <c r="KL85" s="107"/>
      <c r="KM85" s="107"/>
      <c r="KN85" s="107"/>
      <c r="KO85" s="107"/>
      <c r="KP85" s="107"/>
      <c r="KQ85" s="107"/>
      <c r="KR85" s="107"/>
      <c r="KS85" s="107"/>
      <c r="KT85" s="107"/>
      <c r="KU85" s="107"/>
      <c r="KV85" s="107"/>
      <c r="KW85" s="107"/>
      <c r="KX85" s="107"/>
      <c r="KY85" s="107"/>
      <c r="KZ85" s="107"/>
      <c r="LA85" s="107"/>
      <c r="LB85" s="107"/>
      <c r="LC85" s="107"/>
      <c r="LD85" s="107"/>
      <c r="LE85" s="107"/>
      <c r="LF85" s="107"/>
      <c r="LG85" s="107"/>
      <c r="LH85" s="107"/>
      <c r="LI85" s="107"/>
      <c r="LJ85" s="107"/>
      <c r="LK85" s="107"/>
      <c r="LL85" s="107"/>
      <c r="LM85" s="107"/>
      <c r="LN85" s="107"/>
      <c r="LO85" s="107"/>
      <c r="LP85" s="107"/>
      <c r="LQ85" s="107"/>
      <c r="LR85" s="107"/>
      <c r="LS85" s="107"/>
      <c r="LT85" s="107"/>
      <c r="LU85" s="107"/>
      <c r="LV85" s="107"/>
      <c r="LW85" s="107"/>
      <c r="LX85" s="107"/>
      <c r="LY85" s="107"/>
      <c r="LZ85" s="107"/>
      <c r="MA85" s="107"/>
      <c r="MB85" s="107"/>
      <c r="MC85" s="107"/>
      <c r="MD85" s="107"/>
      <c r="ME85" s="107"/>
      <c r="MF85" s="107"/>
      <c r="MG85" s="107"/>
      <c r="MH85" s="107"/>
      <c r="MI85" s="107"/>
      <c r="MJ85" s="107"/>
      <c r="MK85" s="107"/>
      <c r="ML85" s="107"/>
      <c r="MM85" s="107"/>
      <c r="MN85" s="107"/>
      <c r="MO85" s="107"/>
      <c r="MP85" s="107"/>
      <c r="MQ85" s="107"/>
      <c r="MR85" s="107"/>
      <c r="MS85" s="107"/>
      <c r="MT85" s="107"/>
      <c r="MU85" s="107"/>
      <c r="MV85" s="107"/>
      <c r="MW85" s="107"/>
      <c r="MX85" s="107"/>
      <c r="MY85" s="107"/>
      <c r="MZ85" s="107"/>
      <c r="NA85" s="107"/>
      <c r="NB85" s="107"/>
      <c r="NC85" s="107"/>
      <c r="ND85" s="107"/>
      <c r="NE85" s="107"/>
      <c r="NF85" s="107"/>
      <c r="NG85" s="107"/>
      <c r="NH85" s="107"/>
      <c r="NI85" s="107"/>
      <c r="NJ85" s="107"/>
      <c r="NK85" s="107"/>
      <c r="NL85" s="107"/>
      <c r="NM85" s="107"/>
      <c r="NN85" s="107"/>
      <c r="NO85" s="107"/>
      <c r="NP85" s="107"/>
      <c r="NQ85" s="107"/>
      <c r="NR85" s="107"/>
      <c r="NS85" s="107"/>
      <c r="NT85" s="107"/>
      <c r="NU85" s="107"/>
      <c r="NV85" s="107"/>
      <c r="NW85" s="107"/>
      <c r="NX85" s="107"/>
      <c r="NY85" s="107"/>
      <c r="NZ85" s="107"/>
      <c r="OA85" s="107"/>
      <c r="OB85" s="107"/>
      <c r="OC85" s="107"/>
      <c r="OD85" s="107"/>
      <c r="OE85" s="107"/>
      <c r="OF85" s="107"/>
      <c r="OG85" s="107"/>
      <c r="OH85" s="107"/>
      <c r="OI85" s="107"/>
      <c r="OJ85" s="107"/>
      <c r="OK85" s="107"/>
      <c r="OL85" s="107"/>
      <c r="OM85" s="107"/>
      <c r="ON85" s="107"/>
      <c r="OO85" s="107"/>
      <c r="OP85" s="107"/>
      <c r="OQ85" s="107"/>
      <c r="OR85" s="107"/>
      <c r="OS85" s="107"/>
      <c r="OT85" s="107"/>
      <c r="OU85" s="107"/>
      <c r="OV85" s="107"/>
      <c r="OW85" s="107"/>
      <c r="OX85" s="107"/>
      <c r="OY85" s="107"/>
      <c r="OZ85" s="107"/>
      <c r="PA85" s="107"/>
      <c r="PB85" s="107"/>
      <c r="PC85" s="107"/>
      <c r="PD85" s="107"/>
      <c r="PE85" s="107"/>
      <c r="PF85" s="107"/>
      <c r="PG85" s="107"/>
      <c r="PH85" s="107"/>
      <c r="PI85" s="107"/>
      <c r="PJ85" s="107"/>
      <c r="PK85" s="107"/>
      <c r="PL85" s="107"/>
      <c r="PM85" s="107"/>
      <c r="PN85" s="107"/>
      <c r="PO85" s="107"/>
      <c r="PP85" s="107"/>
      <c r="PQ85" s="107"/>
      <c r="PR85" s="107"/>
      <c r="PS85" s="107"/>
      <c r="PT85" s="107"/>
      <c r="PU85" s="107"/>
      <c r="PV85" s="107"/>
      <c r="PW85" s="107"/>
      <c r="PX85" s="107"/>
      <c r="PY85" s="107"/>
      <c r="PZ85" s="107"/>
      <c r="QA85" s="107"/>
      <c r="QB85" s="107"/>
      <c r="QC85" s="107"/>
      <c r="QD85" s="107"/>
      <c r="QE85" s="107"/>
      <c r="QF85" s="107"/>
      <c r="QG85" s="107"/>
      <c r="QH85" s="107"/>
      <c r="QI85" s="107"/>
      <c r="QJ85" s="107"/>
      <c r="QK85" s="107"/>
      <c r="QL85" s="107"/>
      <c r="QM85" s="107"/>
      <c r="QN85" s="107"/>
      <c r="QO85" s="107"/>
      <c r="QP85" s="107"/>
      <c r="QQ85" s="107"/>
      <c r="QR85" s="107"/>
      <c r="QS85" s="107"/>
      <c r="QT85" s="107"/>
      <c r="QU85" s="107"/>
      <c r="QV85" s="107"/>
      <c r="QW85" s="107"/>
      <c r="QX85" s="107"/>
      <c r="QY85" s="107"/>
      <c r="QZ85" s="107"/>
      <c r="RA85" s="107"/>
      <c r="RB85" s="107"/>
      <c r="RC85" s="107"/>
      <c r="RD85" s="107"/>
      <c r="RE85" s="107"/>
      <c r="RF85" s="107"/>
      <c r="RG85" s="107"/>
      <c r="RH85" s="107"/>
      <c r="RI85" s="107"/>
      <c r="RJ85" s="107"/>
      <c r="RK85" s="107"/>
      <c r="RL85" s="107"/>
      <c r="RM85" s="107"/>
      <c r="RN85" s="107"/>
      <c r="RO85" s="107"/>
      <c r="RP85" s="107"/>
      <c r="RQ85" s="107"/>
      <c r="RR85" s="107"/>
      <c r="RS85" s="107"/>
      <c r="RT85" s="107"/>
      <c r="RU85" s="107"/>
      <c r="RV85" s="107"/>
      <c r="RW85" s="107"/>
      <c r="RX85" s="107"/>
      <c r="RY85" s="107"/>
      <c r="RZ85" s="107"/>
      <c r="SA85" s="107"/>
      <c r="SB85" s="107"/>
      <c r="SC85" s="107"/>
      <c r="SD85" s="107"/>
      <c r="SE85" s="107"/>
      <c r="SF85" s="107"/>
      <c r="SG85" s="107"/>
      <c r="SH85" s="107"/>
      <c r="SI85" s="107"/>
      <c r="SJ85" s="107"/>
      <c r="SK85" s="107"/>
      <c r="SL85" s="107"/>
      <c r="SM85" s="107"/>
      <c r="SN85" s="107"/>
      <c r="SO85" s="107"/>
      <c r="SP85" s="107"/>
      <c r="SQ85" s="107"/>
      <c r="SR85" s="107"/>
      <c r="SS85" s="107"/>
      <c r="ST85" s="107"/>
      <c r="SU85" s="107"/>
      <c r="SV85" s="107"/>
      <c r="SW85" s="107"/>
      <c r="SX85" s="107"/>
      <c r="SY85" s="107"/>
      <c r="SZ85" s="107"/>
      <c r="TA85" s="107"/>
      <c r="TB85" s="107"/>
      <c r="TC85" s="107"/>
      <c r="TD85" s="107"/>
      <c r="TE85" s="107"/>
      <c r="TF85" s="107"/>
      <c r="TG85" s="107"/>
      <c r="TH85" s="107"/>
      <c r="TI85" s="107"/>
      <c r="TJ85" s="107"/>
      <c r="TK85" s="107"/>
      <c r="TL85" s="107"/>
      <c r="TM85" s="107"/>
      <c r="TN85" s="107"/>
      <c r="TO85" s="107"/>
      <c r="TP85" s="107"/>
      <c r="TQ85" s="107"/>
      <c r="TR85" s="107"/>
      <c r="TS85" s="107"/>
      <c r="TT85" s="107"/>
      <c r="TU85" s="107"/>
      <c r="TV85" s="107"/>
      <c r="TW85" s="107"/>
      <c r="TX85" s="107"/>
      <c r="TY85" s="107"/>
      <c r="TZ85" s="107"/>
      <c r="UA85" s="107"/>
      <c r="UB85" s="107"/>
      <c r="UC85" s="107"/>
      <c r="UD85" s="107"/>
      <c r="UE85" s="107"/>
      <c r="UF85" s="107"/>
      <c r="UG85" s="107"/>
      <c r="UH85" s="107"/>
      <c r="UI85" s="107"/>
      <c r="UJ85" s="107"/>
      <c r="UK85" s="107"/>
      <c r="UL85" s="107"/>
      <c r="UM85" s="107"/>
      <c r="UN85" s="107"/>
      <c r="UO85" s="107"/>
      <c r="UP85" s="107"/>
      <c r="UQ85" s="107"/>
      <c r="UR85" s="107"/>
      <c r="US85" s="107"/>
      <c r="UT85" s="107"/>
      <c r="UU85" s="107"/>
      <c r="UV85" s="107"/>
      <c r="UW85" s="107"/>
      <c r="UX85" s="107"/>
      <c r="UY85" s="107"/>
      <c r="UZ85" s="107"/>
      <c r="VA85" s="107"/>
      <c r="VB85" s="107"/>
      <c r="VC85" s="107"/>
      <c r="VD85" s="107"/>
      <c r="VE85" s="107"/>
      <c r="VF85" s="107"/>
      <c r="VG85" s="107"/>
      <c r="VH85" s="107"/>
      <c r="VI85" s="107"/>
      <c r="VJ85" s="107"/>
      <c r="VK85" s="107"/>
      <c r="VL85" s="107"/>
      <c r="VM85" s="107"/>
      <c r="VN85" s="107"/>
      <c r="VO85" s="107"/>
      <c r="VP85" s="107"/>
      <c r="VQ85" s="107"/>
      <c r="VR85" s="107"/>
      <c r="VS85" s="107"/>
      <c r="VT85" s="107"/>
      <c r="VU85" s="107"/>
      <c r="VV85" s="107"/>
      <c r="VW85" s="107"/>
      <c r="VX85" s="107"/>
      <c r="VY85" s="107"/>
      <c r="VZ85" s="107"/>
      <c r="WA85" s="107"/>
      <c r="WB85" s="107"/>
      <c r="WC85" s="107"/>
      <c r="WD85" s="107"/>
      <c r="WE85" s="107"/>
      <c r="WF85" s="107"/>
      <c r="WG85" s="107"/>
      <c r="WH85" s="107"/>
      <c r="WI85" s="107"/>
      <c r="WJ85" s="107"/>
      <c r="WK85" s="107"/>
      <c r="WL85" s="107"/>
      <c r="WM85" s="107"/>
      <c r="WN85" s="107"/>
      <c r="WO85" s="107"/>
      <c r="WP85" s="107"/>
      <c r="WQ85" s="107"/>
      <c r="WR85" s="107"/>
      <c r="WS85" s="107"/>
      <c r="WT85" s="107"/>
      <c r="WU85" s="107"/>
      <c r="WV85" s="107"/>
      <c r="WW85" s="107"/>
      <c r="WX85" s="107"/>
      <c r="WY85" s="107"/>
      <c r="WZ85" s="107"/>
      <c r="XA85" s="107"/>
      <c r="XB85" s="107"/>
      <c r="XC85" s="107"/>
      <c r="XD85" s="107"/>
      <c r="XE85" s="107"/>
      <c r="XF85" s="107"/>
      <c r="XG85" s="107"/>
      <c r="XH85" s="107"/>
      <c r="XI85" s="107"/>
      <c r="XJ85" s="107"/>
      <c r="XK85" s="107"/>
      <c r="XL85" s="107"/>
      <c r="XM85" s="107"/>
      <c r="XN85" s="107"/>
      <c r="XO85" s="107"/>
      <c r="XP85" s="107"/>
      <c r="XQ85" s="107"/>
      <c r="XR85" s="107"/>
      <c r="XS85" s="107"/>
      <c r="XT85" s="107"/>
      <c r="XU85" s="107"/>
      <c r="XV85" s="107"/>
      <c r="XW85" s="107"/>
      <c r="XX85" s="107"/>
      <c r="XY85" s="107"/>
      <c r="XZ85" s="107"/>
      <c r="YA85" s="107"/>
      <c r="YB85" s="107"/>
      <c r="YC85" s="107"/>
      <c r="YD85" s="107"/>
      <c r="YE85" s="107"/>
      <c r="YF85" s="107"/>
      <c r="YG85" s="107"/>
      <c r="YH85" s="107"/>
      <c r="YI85" s="107"/>
      <c r="YJ85" s="107"/>
      <c r="YK85" s="107"/>
      <c r="YL85" s="107"/>
      <c r="YM85" s="107"/>
      <c r="YN85" s="107"/>
      <c r="YO85" s="107"/>
      <c r="YP85" s="107"/>
      <c r="YQ85" s="107"/>
      <c r="YR85" s="107"/>
      <c r="YS85" s="107"/>
      <c r="YT85" s="107"/>
      <c r="YU85" s="107"/>
      <c r="YV85" s="107"/>
      <c r="YW85" s="107"/>
      <c r="YX85" s="107"/>
      <c r="YY85" s="107"/>
      <c r="YZ85" s="107"/>
      <c r="ZA85" s="107"/>
      <c r="ZB85" s="107"/>
      <c r="ZC85" s="107"/>
      <c r="ZD85" s="107"/>
      <c r="ZE85" s="107"/>
      <c r="ZF85" s="107"/>
      <c r="ZG85" s="107"/>
      <c r="ZH85" s="107"/>
      <c r="ZI85" s="107"/>
      <c r="ZJ85" s="107"/>
      <c r="ZK85" s="107"/>
      <c r="ZL85" s="107"/>
      <c r="ZM85" s="107"/>
      <c r="ZN85" s="107"/>
      <c r="ZO85" s="107"/>
      <c r="ZP85" s="107"/>
      <c r="ZQ85" s="107"/>
      <c r="ZR85" s="107"/>
      <c r="ZS85" s="107"/>
      <c r="ZT85" s="107"/>
      <c r="ZU85" s="107"/>
      <c r="ZV85" s="107"/>
      <c r="ZW85" s="107"/>
      <c r="ZX85" s="107"/>
      <c r="ZY85" s="107"/>
      <c r="ZZ85" s="107"/>
      <c r="AAA85" s="107"/>
      <c r="AAB85" s="107"/>
      <c r="AAC85" s="107"/>
      <c r="AAD85" s="107"/>
      <c r="AAE85" s="107"/>
      <c r="AAF85" s="107"/>
      <c r="AAG85" s="107"/>
      <c r="AAH85" s="107"/>
      <c r="AAI85" s="107"/>
      <c r="AAJ85" s="107"/>
      <c r="AAK85" s="107"/>
      <c r="AAL85" s="107"/>
      <c r="AAM85" s="107"/>
      <c r="AAN85" s="107"/>
      <c r="AAO85" s="107"/>
      <c r="AAP85" s="107"/>
      <c r="AAQ85" s="107"/>
      <c r="AAR85" s="107"/>
      <c r="AAS85" s="107"/>
      <c r="AAT85" s="107"/>
      <c r="AAU85" s="107"/>
      <c r="AAV85" s="107"/>
      <c r="AAW85" s="107"/>
      <c r="AAX85" s="107"/>
      <c r="AAY85" s="107"/>
      <c r="AAZ85" s="107"/>
      <c r="ABA85" s="107"/>
      <c r="ABB85" s="107"/>
      <c r="ABC85" s="107"/>
      <c r="ABD85" s="107"/>
      <c r="ABE85" s="107"/>
      <c r="ABF85" s="107"/>
      <c r="ABG85" s="107"/>
      <c r="ABH85" s="107"/>
      <c r="ABI85" s="107"/>
      <c r="ABJ85" s="107"/>
      <c r="ABK85" s="107"/>
      <c r="ABL85" s="107"/>
      <c r="ABM85" s="107"/>
      <c r="ABN85" s="107"/>
      <c r="ABO85" s="107"/>
      <c r="ABP85" s="107"/>
      <c r="ABQ85" s="107"/>
      <c r="ABR85" s="107"/>
      <c r="ABS85" s="107"/>
      <c r="ABT85" s="107"/>
      <c r="ABU85" s="107"/>
      <c r="ABV85" s="107"/>
      <c r="ABW85" s="107"/>
      <c r="ABX85" s="107"/>
      <c r="ABY85" s="107"/>
      <c r="ABZ85" s="107"/>
      <c r="ACA85" s="107"/>
      <c r="ACB85" s="107"/>
      <c r="ACC85" s="107"/>
      <c r="ACD85" s="107"/>
      <c r="ACE85" s="107"/>
      <c r="ACF85" s="107"/>
      <c r="ACG85" s="107"/>
      <c r="ACH85" s="107"/>
      <c r="ACI85" s="107"/>
      <c r="ACJ85" s="107"/>
      <c r="ACK85" s="107"/>
      <c r="ACL85" s="107"/>
      <c r="ACM85" s="107"/>
      <c r="ACN85" s="107"/>
      <c r="ACO85" s="107"/>
      <c r="ACP85" s="107"/>
      <c r="ACQ85" s="107"/>
      <c r="ACR85" s="107"/>
      <c r="ACS85" s="107"/>
      <c r="ACT85" s="107"/>
      <c r="ACU85" s="107"/>
      <c r="ACV85" s="107"/>
      <c r="ACW85" s="107"/>
      <c r="ACX85" s="107"/>
      <c r="ACY85" s="107"/>
      <c r="ACZ85" s="107"/>
      <c r="ADA85" s="107"/>
      <c r="ADB85" s="107"/>
      <c r="ADC85" s="107"/>
      <c r="ADD85" s="107"/>
      <c r="ADE85" s="107"/>
      <c r="ADF85" s="107"/>
      <c r="ADG85" s="107"/>
      <c r="ADH85" s="107"/>
      <c r="ADI85" s="107"/>
      <c r="ADJ85" s="107"/>
      <c r="ADK85" s="107"/>
      <c r="ADL85" s="107"/>
      <c r="ADM85" s="107"/>
      <c r="ADN85" s="107"/>
      <c r="ADO85" s="107"/>
      <c r="ADP85" s="107"/>
      <c r="ADQ85" s="107"/>
      <c r="ADR85" s="107"/>
      <c r="ADS85" s="107"/>
      <c r="ADT85" s="107"/>
      <c r="ADU85" s="107"/>
      <c r="ADV85" s="107"/>
      <c r="ADW85" s="107"/>
      <c r="ADX85" s="107"/>
      <c r="ADY85" s="107"/>
      <c r="ADZ85" s="107"/>
      <c r="AEA85" s="107"/>
      <c r="AEB85" s="107"/>
      <c r="AEC85" s="107"/>
      <c r="AED85" s="107"/>
      <c r="AEE85" s="107"/>
      <c r="AEF85" s="107"/>
      <c r="AEG85" s="107"/>
      <c r="AEH85" s="107"/>
      <c r="AEI85" s="107"/>
      <c r="AEJ85" s="107"/>
      <c r="AEK85" s="107"/>
      <c r="AEL85" s="107"/>
      <c r="AEM85" s="107"/>
      <c r="AEN85" s="107"/>
      <c r="AEO85" s="107"/>
      <c r="AEP85" s="107"/>
      <c r="AEQ85" s="107"/>
      <c r="AER85" s="107"/>
      <c r="AES85" s="107"/>
      <c r="AET85" s="107"/>
      <c r="AEU85" s="107"/>
      <c r="AEV85" s="107"/>
      <c r="AEW85" s="107"/>
      <c r="AEX85" s="107"/>
      <c r="AEY85" s="107"/>
      <c r="AEZ85" s="107"/>
      <c r="AFA85" s="107"/>
      <c r="AFB85" s="107"/>
      <c r="AFC85" s="107"/>
      <c r="AFD85" s="107"/>
      <c r="AFE85" s="107"/>
      <c r="AFF85" s="107"/>
      <c r="AFG85" s="107"/>
      <c r="AFH85" s="107"/>
      <c r="AFI85" s="107"/>
      <c r="AFJ85" s="107"/>
      <c r="AFK85" s="107"/>
      <c r="AFL85" s="107"/>
      <c r="AFM85" s="107"/>
      <c r="AFN85" s="107"/>
      <c r="AFO85" s="107"/>
      <c r="AFP85" s="107"/>
      <c r="AFQ85" s="107"/>
      <c r="AFR85" s="107"/>
      <c r="AFS85" s="107"/>
      <c r="AFT85" s="107"/>
      <c r="AFU85" s="107"/>
      <c r="AFV85" s="107"/>
      <c r="AFW85" s="107"/>
      <c r="AFX85" s="107"/>
      <c r="AFY85" s="107"/>
      <c r="AFZ85" s="107"/>
      <c r="AGA85" s="107"/>
      <c r="AGB85" s="107"/>
      <c r="AGC85" s="107"/>
      <c r="AGD85" s="107"/>
      <c r="AGE85" s="107"/>
      <c r="AGF85" s="107"/>
      <c r="AGG85" s="107"/>
      <c r="AGH85" s="107"/>
      <c r="AGI85" s="107"/>
      <c r="AGJ85" s="107"/>
      <c r="AGK85" s="107"/>
      <c r="AGL85" s="107"/>
      <c r="AGM85" s="107"/>
      <c r="AGN85" s="107"/>
      <c r="AGO85" s="107"/>
      <c r="AGP85" s="107"/>
      <c r="AGQ85" s="107"/>
      <c r="AGR85" s="107"/>
      <c r="AGS85" s="107"/>
      <c r="AGT85" s="107"/>
      <c r="AGU85" s="107"/>
      <c r="AGV85" s="107"/>
      <c r="AGW85" s="107"/>
      <c r="AGX85" s="107"/>
      <c r="AGY85" s="107"/>
      <c r="AGZ85" s="107"/>
      <c r="AHA85" s="107"/>
      <c r="AHB85" s="107"/>
      <c r="AHC85" s="107"/>
      <c r="AHD85" s="107"/>
      <c r="AHE85" s="107"/>
      <c r="AHF85" s="107"/>
      <c r="AHG85" s="107"/>
      <c r="AHH85" s="107"/>
      <c r="AHI85" s="107"/>
      <c r="AHJ85" s="107"/>
      <c r="AHK85" s="107"/>
      <c r="AHL85" s="107"/>
      <c r="AHM85" s="107"/>
      <c r="AHN85" s="107"/>
      <c r="AHO85" s="107"/>
      <c r="AHP85" s="107"/>
      <c r="AHQ85" s="107"/>
      <c r="AHR85" s="107"/>
      <c r="AHS85" s="107"/>
      <c r="AHT85" s="107"/>
      <c r="AHU85" s="107"/>
      <c r="AHV85" s="107"/>
      <c r="AHW85" s="107"/>
      <c r="AHX85" s="107"/>
      <c r="AHY85" s="107"/>
      <c r="AHZ85" s="107"/>
      <c r="AIA85" s="107"/>
      <c r="AIB85" s="107"/>
      <c r="AIC85" s="107"/>
      <c r="AID85" s="107"/>
      <c r="AIE85" s="107"/>
      <c r="AIF85" s="107"/>
      <c r="AIG85" s="107"/>
      <c r="AIH85" s="107"/>
      <c r="AII85" s="107"/>
      <c r="AIJ85" s="107"/>
      <c r="AIK85" s="107"/>
      <c r="AIL85" s="107"/>
      <c r="AIM85" s="107"/>
      <c r="AIN85" s="107"/>
      <c r="AIO85" s="107"/>
      <c r="AIP85" s="107"/>
      <c r="AIQ85" s="107"/>
      <c r="AIR85" s="107"/>
      <c r="AIS85" s="107"/>
      <c r="AIT85" s="107"/>
      <c r="AIU85" s="107"/>
      <c r="AIV85" s="107"/>
      <c r="AIW85" s="107"/>
      <c r="AIX85" s="107"/>
      <c r="AIY85" s="107"/>
      <c r="AIZ85" s="107"/>
      <c r="AJA85" s="107"/>
      <c r="AJB85" s="107"/>
      <c r="AJC85" s="107"/>
      <c r="AJD85" s="107"/>
      <c r="AJE85" s="107"/>
      <c r="AJF85" s="107"/>
      <c r="AJG85" s="107"/>
      <c r="AJH85" s="107"/>
      <c r="AJI85" s="107"/>
      <c r="AJJ85" s="107"/>
      <c r="AJK85" s="107"/>
      <c r="AJL85" s="107"/>
      <c r="AJM85" s="107"/>
      <c r="AJN85" s="107"/>
      <c r="AJO85" s="107"/>
      <c r="AJP85" s="107"/>
      <c r="AJQ85" s="107"/>
      <c r="AJR85" s="107"/>
      <c r="AJS85" s="107"/>
      <c r="AJT85" s="107"/>
      <c r="AJU85" s="107"/>
      <c r="AJV85" s="107"/>
      <c r="AJW85" s="107"/>
      <c r="AJX85" s="107"/>
      <c r="AJY85" s="107"/>
      <c r="AJZ85" s="107"/>
      <c r="AKA85" s="107"/>
      <c r="AKB85" s="107"/>
      <c r="AKC85" s="107"/>
      <c r="AKD85" s="107"/>
      <c r="AKE85" s="107"/>
      <c r="AKF85" s="107"/>
      <c r="AKG85" s="107"/>
      <c r="AKH85" s="107"/>
      <c r="AKI85" s="107"/>
      <c r="AKJ85" s="107"/>
      <c r="AKK85" s="107"/>
      <c r="AKL85" s="107"/>
      <c r="AKM85" s="107"/>
      <c r="AKN85" s="107"/>
      <c r="AKO85" s="107"/>
      <c r="AKP85" s="107"/>
      <c r="AKQ85" s="107"/>
      <c r="AKR85" s="107"/>
      <c r="AKS85" s="107"/>
      <c r="AKT85" s="107"/>
      <c r="AKU85" s="107"/>
      <c r="AKV85" s="107"/>
      <c r="AKW85" s="107"/>
      <c r="AKX85" s="107"/>
      <c r="AKY85" s="107"/>
      <c r="AKZ85" s="107"/>
      <c r="ALA85" s="107"/>
      <c r="ALB85" s="107"/>
      <c r="ALC85" s="107"/>
      <c r="ALD85" s="107"/>
      <c r="ALE85" s="107"/>
      <c r="ALF85" s="107"/>
      <c r="ALG85" s="107"/>
      <c r="ALH85" s="107"/>
      <c r="ALI85" s="107"/>
      <c r="ALJ85" s="107"/>
      <c r="ALK85" s="107"/>
      <c r="ALL85" s="107"/>
      <c r="ALM85" s="107"/>
      <c r="ALN85" s="107"/>
      <c r="ALO85" s="107"/>
      <c r="ALP85" s="107"/>
      <c r="ALQ85" s="107"/>
      <c r="ALR85" s="107"/>
      <c r="ALS85" s="107"/>
      <c r="ALT85" s="107"/>
      <c r="ALU85" s="107"/>
      <c r="ALV85" s="107"/>
      <c r="ALW85" s="107"/>
      <c r="ALX85" s="107"/>
      <c r="ALY85" s="107"/>
      <c r="ALZ85" s="107"/>
      <c r="AMA85" s="107"/>
      <c r="AMB85" s="107"/>
      <c r="AMC85" s="107"/>
      <c r="AMD85" s="107"/>
      <c r="AME85" s="107"/>
      <c r="AMF85" s="107"/>
      <c r="AMG85" s="107"/>
      <c r="AMH85" s="107"/>
      <c r="AMI85" s="107"/>
      <c r="AMJ85" s="107"/>
      <c r="AMK85" s="107"/>
      <c r="AML85" s="107"/>
      <c r="AMM85" s="107"/>
      <c r="AMN85" s="107"/>
      <c r="AMO85" s="107"/>
      <c r="AMP85" s="107"/>
      <c r="AMQ85" s="107"/>
      <c r="AMR85" s="107"/>
      <c r="AMS85" s="107"/>
      <c r="AMT85" s="107"/>
      <c r="AMU85" s="107"/>
      <c r="AMV85" s="107"/>
      <c r="AMW85" s="107"/>
      <c r="AMX85" s="107"/>
      <c r="AMY85" s="107"/>
      <c r="AMZ85" s="107"/>
      <c r="ANA85" s="107"/>
      <c r="ANB85" s="107"/>
      <c r="ANC85" s="107"/>
      <c r="AND85" s="107"/>
      <c r="ANE85" s="107"/>
      <c r="ANF85" s="107"/>
      <c r="ANG85" s="107"/>
      <c r="ANH85" s="107"/>
      <c r="ANI85" s="107"/>
      <c r="ANJ85" s="107"/>
      <c r="ANK85" s="107"/>
      <c r="ANL85" s="107"/>
      <c r="ANM85" s="107"/>
      <c r="ANN85" s="107"/>
      <c r="ANO85" s="107"/>
      <c r="ANP85" s="107"/>
      <c r="ANQ85" s="107"/>
      <c r="ANR85" s="107"/>
      <c r="ANS85" s="107"/>
      <c r="ANT85" s="107"/>
      <c r="ANU85" s="107"/>
      <c r="ANV85" s="107"/>
      <c r="ANW85" s="107"/>
      <c r="ANX85" s="107"/>
      <c r="ANY85" s="107"/>
      <c r="ANZ85" s="107"/>
      <c r="AOA85" s="107"/>
      <c r="AOB85" s="107"/>
      <c r="AOC85" s="107"/>
      <c r="AOD85" s="107"/>
      <c r="AOE85" s="107"/>
      <c r="AOF85" s="107"/>
      <c r="AOG85" s="107"/>
      <c r="AOH85" s="107"/>
      <c r="AOI85" s="107"/>
      <c r="AOJ85" s="107"/>
      <c r="AOK85" s="107"/>
      <c r="AOL85" s="107"/>
      <c r="AOM85" s="107"/>
      <c r="AON85" s="107"/>
      <c r="AOO85" s="107"/>
      <c r="AOP85" s="107"/>
      <c r="AOQ85" s="107"/>
      <c r="AOR85" s="107"/>
      <c r="AOS85" s="107"/>
      <c r="AOT85" s="107"/>
      <c r="AOU85" s="107"/>
      <c r="AOV85" s="107"/>
      <c r="AOW85" s="107"/>
      <c r="AOX85" s="107"/>
      <c r="AOY85" s="107"/>
      <c r="AOZ85" s="107"/>
      <c r="APA85" s="107"/>
      <c r="APB85" s="107"/>
      <c r="APC85" s="107"/>
      <c r="APD85" s="107"/>
      <c r="APE85" s="107"/>
      <c r="APF85" s="107"/>
      <c r="APG85" s="107"/>
      <c r="APH85" s="107"/>
      <c r="API85" s="107"/>
      <c r="APJ85" s="107"/>
      <c r="APK85" s="107"/>
      <c r="APL85" s="107"/>
      <c r="APM85" s="107"/>
      <c r="APN85" s="107"/>
      <c r="APO85" s="107"/>
      <c r="APP85" s="107"/>
      <c r="APQ85" s="107"/>
      <c r="APR85" s="107"/>
      <c r="APS85" s="107"/>
      <c r="APT85" s="107"/>
      <c r="APU85" s="107"/>
      <c r="APV85" s="107"/>
      <c r="APW85" s="107"/>
      <c r="APX85" s="107"/>
      <c r="APY85" s="107"/>
      <c r="APZ85" s="107"/>
      <c r="AQA85" s="107"/>
      <c r="AQB85" s="107"/>
      <c r="AQC85" s="107"/>
      <c r="AQD85" s="107"/>
      <c r="AQE85" s="107"/>
      <c r="AQF85" s="107"/>
      <c r="AQG85" s="107"/>
      <c r="AQH85" s="107"/>
      <c r="AQI85" s="107"/>
      <c r="AQJ85" s="107"/>
      <c r="AQK85" s="107"/>
      <c r="AQL85" s="107"/>
      <c r="AQM85" s="107"/>
      <c r="AQN85" s="107"/>
      <c r="AQO85" s="107"/>
      <c r="AQP85" s="107"/>
      <c r="AQQ85" s="107"/>
      <c r="AQR85" s="107"/>
      <c r="AQS85" s="107"/>
      <c r="AQT85" s="107"/>
      <c r="AQU85" s="107"/>
      <c r="AQV85" s="107"/>
      <c r="AQW85" s="107"/>
      <c r="AQX85" s="107"/>
      <c r="AQY85" s="107"/>
      <c r="AQZ85" s="107"/>
      <c r="ARA85" s="107"/>
      <c r="ARB85" s="107"/>
      <c r="ARC85" s="107"/>
      <c r="ARD85" s="107"/>
      <c r="ARE85" s="107"/>
      <c r="ARF85" s="107"/>
      <c r="ARG85" s="107"/>
      <c r="ARH85" s="107"/>
      <c r="ARI85" s="107"/>
      <c r="ARJ85" s="107"/>
      <c r="ARK85" s="107"/>
      <c r="ARL85" s="107"/>
      <c r="ARM85" s="107"/>
      <c r="ARN85" s="107"/>
      <c r="ARO85" s="107"/>
      <c r="ARP85" s="107"/>
      <c r="ARQ85" s="107"/>
      <c r="ARR85" s="107"/>
      <c r="ARS85" s="107"/>
      <c r="ART85" s="107"/>
      <c r="ARU85" s="107"/>
      <c r="ARV85" s="107"/>
      <c r="ARW85" s="107"/>
      <c r="ARX85" s="107"/>
      <c r="ARY85" s="107"/>
      <c r="ARZ85" s="107"/>
      <c r="ASA85" s="107"/>
      <c r="ASB85" s="107"/>
      <c r="ASC85" s="107"/>
      <c r="ASD85" s="107"/>
      <c r="ASE85" s="107"/>
      <c r="ASF85" s="107"/>
      <c r="ASG85" s="107"/>
      <c r="ASH85" s="107"/>
      <c r="ASI85" s="107"/>
      <c r="ASJ85" s="107"/>
      <c r="ASK85" s="107"/>
      <c r="ASL85" s="107"/>
      <c r="ASM85" s="107"/>
      <c r="ASN85" s="107"/>
      <c r="ASO85" s="107"/>
      <c r="ASP85" s="107"/>
      <c r="ASQ85" s="107"/>
      <c r="ASR85" s="107"/>
      <c r="ASS85" s="107"/>
      <c r="AST85" s="107"/>
      <c r="ASU85" s="107"/>
      <c r="ASV85" s="107"/>
      <c r="ASW85" s="107"/>
      <c r="ASX85" s="107"/>
      <c r="ASY85" s="107"/>
      <c r="ASZ85" s="107"/>
      <c r="ATA85" s="107"/>
      <c r="ATB85" s="107"/>
      <c r="ATC85" s="107"/>
      <c r="ATD85" s="107"/>
      <c r="ATE85" s="107"/>
      <c r="ATF85" s="107"/>
      <c r="ATG85" s="107"/>
      <c r="ATH85" s="107"/>
      <c r="ATI85" s="107"/>
      <c r="ATJ85" s="107"/>
      <c r="ATK85" s="107"/>
      <c r="ATL85" s="107"/>
      <c r="ATM85" s="107"/>
      <c r="ATN85" s="107"/>
      <c r="ATO85" s="107"/>
      <c r="ATP85" s="107"/>
      <c r="ATQ85" s="107"/>
      <c r="ATR85" s="107"/>
      <c r="ATS85" s="107"/>
      <c r="ATT85" s="107"/>
      <c r="ATU85" s="107"/>
      <c r="ATV85" s="107"/>
      <c r="ATW85" s="107"/>
      <c r="ATX85" s="107"/>
      <c r="ATY85" s="107"/>
      <c r="ATZ85" s="107"/>
      <c r="AUA85" s="107"/>
      <c r="AUB85" s="107"/>
      <c r="AUC85" s="107"/>
      <c r="AUD85" s="107"/>
      <c r="AUE85" s="107"/>
      <c r="AUF85" s="107"/>
      <c r="AUG85" s="107"/>
      <c r="AUH85" s="107"/>
      <c r="AUI85" s="107"/>
      <c r="AUJ85" s="107"/>
      <c r="AUK85" s="107"/>
      <c r="AUL85" s="107"/>
      <c r="AUM85" s="107"/>
      <c r="AUN85" s="107"/>
      <c r="AUO85" s="107"/>
      <c r="AUP85" s="107"/>
      <c r="AUQ85" s="107"/>
      <c r="AUR85" s="107"/>
      <c r="AUS85" s="107"/>
      <c r="AUT85" s="107"/>
      <c r="AUU85" s="107"/>
      <c r="AUV85" s="107"/>
      <c r="AUW85" s="107"/>
      <c r="AUX85" s="107"/>
      <c r="AUY85" s="107"/>
      <c r="AUZ85" s="107"/>
      <c r="AVA85" s="107"/>
      <c r="AVB85" s="107"/>
      <c r="AVC85" s="107"/>
      <c r="AVD85" s="107"/>
      <c r="AVE85" s="107"/>
      <c r="AVF85" s="107"/>
      <c r="AVG85" s="107"/>
      <c r="AVH85" s="107"/>
      <c r="AVI85" s="107"/>
      <c r="AVJ85" s="107"/>
      <c r="AVK85" s="107"/>
      <c r="AVL85" s="107"/>
      <c r="AVM85" s="107"/>
      <c r="AVN85" s="107"/>
      <c r="AVO85" s="107"/>
      <c r="AVP85" s="107"/>
      <c r="AVQ85" s="107"/>
      <c r="AVR85" s="107"/>
      <c r="AVS85" s="107"/>
      <c r="AVT85" s="107"/>
      <c r="AVU85" s="107"/>
      <c r="AVV85" s="107"/>
      <c r="AVW85" s="107"/>
      <c r="AVX85" s="107"/>
      <c r="AVY85" s="107"/>
      <c r="AVZ85" s="107"/>
      <c r="AWA85" s="107"/>
      <c r="AWB85" s="107"/>
      <c r="AWC85" s="107"/>
      <c r="AWD85" s="107"/>
      <c r="AWE85" s="107"/>
      <c r="AWF85" s="107"/>
      <c r="AWG85" s="107"/>
      <c r="AWH85" s="107"/>
      <c r="AWI85" s="107"/>
      <c r="AWJ85" s="107"/>
      <c r="AWK85" s="107"/>
      <c r="AWL85" s="107"/>
      <c r="AWM85" s="107"/>
      <c r="AWN85" s="107"/>
      <c r="AWO85" s="107"/>
      <c r="AWP85" s="107"/>
      <c r="AWQ85" s="107"/>
      <c r="AWR85" s="107"/>
      <c r="AWS85" s="107"/>
      <c r="AWT85" s="107"/>
      <c r="AWU85" s="107"/>
      <c r="AWV85" s="107"/>
      <c r="AWW85" s="107"/>
      <c r="AWX85" s="107"/>
      <c r="AWY85" s="107"/>
      <c r="AWZ85" s="107"/>
      <c r="AXA85" s="107"/>
      <c r="AXB85" s="107"/>
      <c r="AXC85" s="107"/>
      <c r="AXD85" s="107"/>
      <c r="AXE85" s="107"/>
      <c r="AXF85" s="107"/>
      <c r="AXG85" s="107"/>
      <c r="AXH85" s="107"/>
      <c r="AXI85" s="107"/>
      <c r="AXJ85" s="107"/>
      <c r="AXK85" s="107"/>
      <c r="AXL85" s="107"/>
      <c r="AXM85" s="107"/>
      <c r="AXN85" s="107"/>
      <c r="AXO85" s="107"/>
      <c r="AXP85" s="107"/>
      <c r="AXQ85" s="107"/>
      <c r="AXR85" s="107"/>
      <c r="AXS85" s="107"/>
      <c r="AXT85" s="107"/>
      <c r="AXU85" s="107"/>
      <c r="AXV85" s="107"/>
      <c r="AXW85" s="107"/>
      <c r="AXX85" s="107"/>
      <c r="AXY85" s="107"/>
      <c r="AXZ85" s="107"/>
      <c r="AYA85" s="107"/>
      <c r="AYB85" s="107"/>
      <c r="AYC85" s="107"/>
      <c r="AYD85" s="107"/>
      <c r="AYE85" s="107"/>
      <c r="AYF85" s="107"/>
      <c r="AYG85" s="107"/>
      <c r="AYH85" s="107"/>
      <c r="AYI85" s="107"/>
      <c r="AYJ85" s="107"/>
      <c r="AYK85" s="107"/>
      <c r="AYL85" s="107"/>
      <c r="AYM85" s="107"/>
      <c r="AYN85" s="107"/>
      <c r="AYO85" s="107"/>
      <c r="AYP85" s="107"/>
      <c r="AYQ85" s="107"/>
      <c r="AYR85" s="107"/>
      <c r="AYS85" s="107"/>
      <c r="AYT85" s="107"/>
      <c r="AYU85" s="107"/>
      <c r="AYV85" s="107"/>
      <c r="AYW85" s="107"/>
      <c r="AYX85" s="107"/>
      <c r="AYY85" s="107"/>
      <c r="AYZ85" s="107"/>
      <c r="AZA85" s="107"/>
      <c r="AZB85" s="107"/>
      <c r="AZC85" s="107"/>
      <c r="AZD85" s="107"/>
      <c r="AZE85" s="107"/>
      <c r="AZF85" s="107"/>
      <c r="AZG85" s="107"/>
      <c r="AZH85" s="107"/>
      <c r="AZI85" s="107"/>
      <c r="AZJ85" s="107"/>
      <c r="AZK85" s="107"/>
      <c r="AZL85" s="107"/>
      <c r="AZM85" s="107"/>
      <c r="AZN85" s="107"/>
      <c r="AZO85" s="107"/>
      <c r="AZP85" s="107"/>
      <c r="AZQ85" s="107"/>
      <c r="AZR85" s="107"/>
      <c r="AZS85" s="107"/>
      <c r="AZT85" s="107"/>
      <c r="AZU85" s="107"/>
      <c r="AZV85" s="107"/>
      <c r="AZW85" s="107"/>
      <c r="AZX85" s="107"/>
      <c r="AZY85" s="107"/>
      <c r="AZZ85" s="107"/>
      <c r="BAA85" s="107"/>
      <c r="BAB85" s="107"/>
      <c r="BAC85" s="107"/>
      <c r="BAD85" s="107"/>
      <c r="BAE85" s="107"/>
      <c r="BAF85" s="107"/>
      <c r="BAG85" s="107"/>
      <c r="BAH85" s="107"/>
      <c r="BAI85" s="107"/>
      <c r="BAJ85" s="107"/>
      <c r="BAK85" s="107"/>
      <c r="BAL85" s="107"/>
      <c r="BAM85" s="107"/>
      <c r="BAN85" s="107"/>
      <c r="BAO85" s="107"/>
      <c r="BAP85" s="107"/>
      <c r="BAQ85" s="107"/>
      <c r="BAR85" s="107"/>
      <c r="BAS85" s="107"/>
      <c r="BAT85" s="107"/>
      <c r="BAU85" s="107"/>
      <c r="BAV85" s="107"/>
      <c r="BAW85" s="107"/>
      <c r="BAX85" s="107"/>
      <c r="BAY85" s="107"/>
      <c r="BAZ85" s="107"/>
      <c r="BBA85" s="107"/>
      <c r="BBB85" s="107"/>
      <c r="BBC85" s="107"/>
      <c r="BBD85" s="107"/>
      <c r="BBE85" s="107"/>
      <c r="BBF85" s="107"/>
      <c r="BBG85" s="107"/>
      <c r="BBH85" s="107"/>
      <c r="BBI85" s="107"/>
      <c r="BBJ85" s="107"/>
      <c r="BBK85" s="107"/>
      <c r="BBL85" s="107"/>
      <c r="BBM85" s="107"/>
      <c r="BBN85" s="107"/>
      <c r="BBO85" s="107"/>
      <c r="BBP85" s="107"/>
      <c r="BBQ85" s="107"/>
      <c r="BBR85" s="107"/>
      <c r="BBS85" s="107"/>
      <c r="BBT85" s="107"/>
      <c r="BBU85" s="107"/>
      <c r="BBV85" s="107"/>
      <c r="BBW85" s="107"/>
      <c r="BBX85" s="107"/>
      <c r="BBY85" s="107"/>
      <c r="BBZ85" s="107"/>
      <c r="BCA85" s="107"/>
      <c r="BCB85" s="107"/>
      <c r="BCC85" s="107"/>
      <c r="BCD85" s="107"/>
      <c r="BCE85" s="107"/>
      <c r="BCF85" s="107"/>
      <c r="BCG85" s="107"/>
      <c r="BCH85" s="107"/>
      <c r="BCI85" s="107"/>
      <c r="BCJ85" s="107"/>
      <c r="BCK85" s="107"/>
      <c r="BCL85" s="107"/>
      <c r="BCM85" s="107"/>
      <c r="BCN85" s="107"/>
      <c r="BCO85" s="107"/>
      <c r="BCP85" s="107"/>
      <c r="BCQ85" s="107"/>
      <c r="BCR85" s="107"/>
      <c r="BCS85" s="107"/>
      <c r="BCT85" s="107"/>
      <c r="BCU85" s="107"/>
      <c r="BCV85" s="107"/>
      <c r="BCW85" s="107"/>
      <c r="BCX85" s="107"/>
      <c r="BCY85" s="107"/>
      <c r="BCZ85" s="107"/>
      <c r="BDA85" s="107"/>
      <c r="BDB85" s="107"/>
      <c r="BDC85" s="107"/>
      <c r="BDD85" s="107"/>
      <c r="BDE85" s="107"/>
      <c r="BDF85" s="107"/>
      <c r="BDG85" s="107"/>
      <c r="BDH85" s="107"/>
      <c r="BDI85" s="107"/>
      <c r="BDJ85" s="107"/>
      <c r="BDK85" s="107"/>
      <c r="BDL85" s="107"/>
      <c r="BDM85" s="107"/>
      <c r="BDN85" s="107"/>
      <c r="BDO85" s="107"/>
      <c r="BDP85" s="107"/>
      <c r="BDQ85" s="107"/>
      <c r="BDR85" s="107"/>
      <c r="BDS85" s="107"/>
      <c r="BDT85" s="107"/>
      <c r="BDU85" s="107"/>
      <c r="BDV85" s="107"/>
      <c r="BDW85" s="107"/>
      <c r="BDX85" s="107"/>
      <c r="BDY85" s="107"/>
      <c r="BDZ85" s="107"/>
      <c r="BEA85" s="107"/>
      <c r="BEB85" s="107"/>
      <c r="BEC85" s="107"/>
      <c r="BED85" s="107"/>
      <c r="BEE85" s="107"/>
      <c r="BEF85" s="107"/>
      <c r="BEG85" s="107"/>
      <c r="BEH85" s="107"/>
      <c r="BEI85" s="107"/>
      <c r="BEJ85" s="107"/>
      <c r="BEK85" s="107"/>
      <c r="BEL85" s="107"/>
      <c r="BEM85" s="107"/>
      <c r="BEN85" s="107"/>
      <c r="BEO85" s="107"/>
      <c r="BEP85" s="107"/>
      <c r="BEQ85" s="107"/>
      <c r="BER85" s="107"/>
      <c r="BES85" s="107"/>
      <c r="BET85" s="107"/>
      <c r="BEU85" s="107"/>
      <c r="BEV85" s="107"/>
      <c r="BEW85" s="107"/>
      <c r="BEX85" s="107"/>
      <c r="BEY85" s="107"/>
      <c r="BEZ85" s="107"/>
      <c r="BFA85" s="107"/>
      <c r="BFB85" s="107"/>
      <c r="BFC85" s="107"/>
      <c r="BFD85" s="107"/>
      <c r="BFE85" s="107"/>
      <c r="BFF85" s="107"/>
      <c r="BFG85" s="107"/>
      <c r="BFH85" s="107"/>
      <c r="BFI85" s="107"/>
      <c r="BFJ85" s="107"/>
      <c r="BFK85" s="107"/>
      <c r="BFL85" s="107"/>
      <c r="BFM85" s="107"/>
      <c r="BFN85" s="107"/>
      <c r="BFO85" s="107"/>
      <c r="BFP85" s="107"/>
      <c r="BFQ85" s="107"/>
      <c r="BFR85" s="107"/>
      <c r="BFS85" s="107"/>
      <c r="BFT85" s="107"/>
      <c r="BFU85" s="107"/>
      <c r="BFV85" s="107"/>
      <c r="BFW85" s="107"/>
      <c r="BFX85" s="107"/>
      <c r="BFY85" s="107"/>
      <c r="BFZ85" s="107"/>
      <c r="BGA85" s="107"/>
      <c r="BGB85" s="107"/>
      <c r="BGC85" s="107"/>
      <c r="BGD85" s="107"/>
      <c r="BGE85" s="107"/>
      <c r="BGF85" s="107"/>
      <c r="BGG85" s="107"/>
      <c r="BGH85" s="107"/>
      <c r="BGI85" s="107"/>
      <c r="BGJ85" s="107"/>
      <c r="BGK85" s="107"/>
      <c r="BGL85" s="107"/>
      <c r="BGM85" s="107"/>
      <c r="BGN85" s="107"/>
      <c r="BGO85" s="107"/>
      <c r="BGP85" s="107"/>
      <c r="BGQ85" s="107"/>
      <c r="BGR85" s="107"/>
      <c r="BGS85" s="107"/>
      <c r="BGT85" s="107"/>
      <c r="BGU85" s="107"/>
      <c r="BGV85" s="107"/>
      <c r="BGW85" s="107"/>
      <c r="BGX85" s="107"/>
      <c r="BGY85" s="107"/>
      <c r="BGZ85" s="107"/>
      <c r="BHA85" s="107"/>
      <c r="BHB85" s="107"/>
      <c r="BHC85" s="107"/>
      <c r="BHD85" s="107"/>
      <c r="BHE85" s="107"/>
      <c r="BHF85" s="107"/>
      <c r="BHG85" s="107"/>
      <c r="BHH85" s="107"/>
      <c r="BHI85" s="107"/>
      <c r="BHJ85" s="107"/>
      <c r="BHK85" s="107"/>
      <c r="BHL85" s="107"/>
      <c r="BHM85" s="107"/>
      <c r="BHN85" s="107"/>
      <c r="BHO85" s="107"/>
      <c r="BHP85" s="107"/>
      <c r="BHQ85" s="107"/>
      <c r="BHR85" s="107"/>
      <c r="BHS85" s="107"/>
      <c r="BHT85" s="107"/>
      <c r="BHU85" s="107"/>
      <c r="BHV85" s="107"/>
      <c r="BHW85" s="107"/>
      <c r="BHX85" s="107"/>
      <c r="BHY85" s="107"/>
      <c r="BHZ85" s="107"/>
      <c r="BIA85" s="107"/>
      <c r="BIB85" s="107"/>
      <c r="BIC85" s="107"/>
      <c r="BID85" s="107"/>
      <c r="BIE85" s="107"/>
      <c r="BIF85" s="107"/>
      <c r="BIG85" s="107"/>
      <c r="BIH85" s="107"/>
    </row>
    <row r="86" spans="1:1594" ht="51" x14ac:dyDescent="0.25">
      <c r="A86" s="14" t="s">
        <v>283</v>
      </c>
      <c r="B86" s="69" t="s">
        <v>23</v>
      </c>
      <c r="C86" s="5">
        <v>104488</v>
      </c>
      <c r="D86" s="4" t="s">
        <v>397</v>
      </c>
      <c r="E86" s="5" t="s">
        <v>34</v>
      </c>
      <c r="F86" s="108">
        <v>0.48</v>
      </c>
      <c r="G86" s="25">
        <v>2107.04</v>
      </c>
      <c r="H86" s="25">
        <f t="shared" ref="H86" si="36">F86*G86</f>
        <v>1011.3792</v>
      </c>
      <c r="I86" s="25">
        <v>626.11</v>
      </c>
      <c r="J86" s="25">
        <f t="shared" ref="J86" si="37">I86*F86</f>
        <v>300.53280000000001</v>
      </c>
      <c r="K86" s="25">
        <f t="shared" ref="K86" si="38">SUM(H86,J86)</f>
        <v>1311.912</v>
      </c>
      <c r="L86" s="25">
        <f t="shared" ref="L86" si="39">K86+K86*$L$6</f>
        <v>1633.33044</v>
      </c>
      <c r="W86" s="56"/>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107"/>
      <c r="CR86" s="107"/>
      <c r="CS86" s="107"/>
      <c r="CT86" s="107"/>
      <c r="CU86" s="107"/>
      <c r="CV86" s="107"/>
      <c r="CW86" s="107"/>
      <c r="CX86" s="107"/>
      <c r="CY86" s="107"/>
      <c r="CZ86" s="107"/>
      <c r="DA86" s="107"/>
      <c r="DB86" s="107"/>
      <c r="DC86" s="107"/>
      <c r="DD86" s="107"/>
      <c r="DE86" s="107"/>
      <c r="DF86" s="107"/>
      <c r="DG86" s="107"/>
      <c r="DH86" s="107"/>
      <c r="DI86" s="107"/>
      <c r="DJ86" s="107"/>
      <c r="DK86" s="107"/>
      <c r="DL86" s="107"/>
      <c r="DM86" s="107"/>
      <c r="DN86" s="107"/>
      <c r="DO86" s="107"/>
      <c r="DP86" s="107"/>
      <c r="DQ86" s="107"/>
      <c r="DR86" s="107"/>
      <c r="DS86" s="107"/>
      <c r="DT86" s="107"/>
      <c r="DU86" s="107"/>
      <c r="DV86" s="107"/>
      <c r="DW86" s="107"/>
      <c r="DX86" s="107"/>
      <c r="DY86" s="107"/>
      <c r="DZ86" s="107"/>
      <c r="EA86" s="107"/>
      <c r="EB86" s="107"/>
      <c r="EC86" s="107"/>
      <c r="ED86" s="107"/>
      <c r="EE86" s="107"/>
      <c r="EF86" s="107"/>
      <c r="EG86" s="107"/>
      <c r="EH86" s="107"/>
      <c r="EI86" s="107"/>
      <c r="EJ86" s="107"/>
      <c r="EK86" s="107"/>
      <c r="EL86" s="107"/>
      <c r="EM86" s="107"/>
      <c r="EN86" s="107"/>
      <c r="EO86" s="107"/>
      <c r="EP86" s="107"/>
      <c r="EQ86" s="107"/>
      <c r="ER86" s="107"/>
      <c r="ES86" s="107"/>
      <c r="ET86" s="107"/>
      <c r="EU86" s="107"/>
      <c r="EV86" s="107"/>
      <c r="EW86" s="107"/>
      <c r="EX86" s="107"/>
      <c r="EY86" s="107"/>
      <c r="EZ86" s="107"/>
      <c r="FA86" s="107"/>
      <c r="FB86" s="107"/>
      <c r="FC86" s="107"/>
      <c r="FD86" s="107"/>
      <c r="FE86" s="107"/>
      <c r="FF86" s="107"/>
      <c r="FG86" s="107"/>
      <c r="FH86" s="107"/>
      <c r="FI86" s="107"/>
      <c r="FJ86" s="107"/>
      <c r="FK86" s="107"/>
      <c r="FL86" s="107"/>
      <c r="FM86" s="107"/>
      <c r="FN86" s="107"/>
      <c r="FO86" s="107"/>
      <c r="FP86" s="107"/>
      <c r="FQ86" s="107"/>
      <c r="FR86" s="107"/>
      <c r="FS86" s="107"/>
      <c r="FT86" s="107"/>
      <c r="FU86" s="107"/>
      <c r="FV86" s="107"/>
      <c r="FW86" s="107"/>
      <c r="FX86" s="107"/>
      <c r="FY86" s="107"/>
      <c r="FZ86" s="107"/>
      <c r="GA86" s="107"/>
      <c r="GB86" s="107"/>
      <c r="GC86" s="107"/>
      <c r="GD86" s="107"/>
      <c r="GE86" s="107"/>
      <c r="GF86" s="107"/>
      <c r="GG86" s="107"/>
      <c r="GH86" s="107"/>
      <c r="GI86" s="107"/>
      <c r="GJ86" s="107"/>
      <c r="GK86" s="107"/>
      <c r="GL86" s="107"/>
      <c r="GM86" s="107"/>
      <c r="GN86" s="107"/>
      <c r="GO86" s="107"/>
      <c r="GP86" s="107"/>
      <c r="GQ86" s="107"/>
      <c r="GR86" s="107"/>
      <c r="GS86" s="107"/>
      <c r="GT86" s="107"/>
      <c r="GU86" s="107"/>
      <c r="GV86" s="107"/>
      <c r="GW86" s="107"/>
      <c r="GX86" s="107"/>
      <c r="GY86" s="107"/>
      <c r="GZ86" s="107"/>
      <c r="HA86" s="107"/>
      <c r="HB86" s="107"/>
      <c r="HC86" s="107"/>
      <c r="HD86" s="107"/>
      <c r="HE86" s="107"/>
      <c r="HF86" s="107"/>
      <c r="HG86" s="107"/>
      <c r="HH86" s="107"/>
      <c r="HI86" s="107"/>
      <c r="HJ86" s="107"/>
      <c r="HK86" s="107"/>
      <c r="HL86" s="107"/>
      <c r="HM86" s="107"/>
      <c r="HN86" s="107"/>
      <c r="HO86" s="107"/>
      <c r="HP86" s="107"/>
      <c r="HQ86" s="107"/>
      <c r="HR86" s="107"/>
      <c r="HS86" s="107"/>
      <c r="HT86" s="107"/>
      <c r="HU86" s="107"/>
      <c r="HV86" s="107"/>
      <c r="HW86" s="107"/>
      <c r="HX86" s="107"/>
      <c r="HY86" s="107"/>
      <c r="HZ86" s="107"/>
      <c r="IA86" s="107"/>
      <c r="IB86" s="107"/>
      <c r="IC86" s="107"/>
      <c r="ID86" s="107"/>
      <c r="IE86" s="107"/>
      <c r="IF86" s="107"/>
      <c r="IG86" s="107"/>
      <c r="IH86" s="107"/>
      <c r="II86" s="107"/>
      <c r="IJ86" s="107"/>
      <c r="IK86" s="107"/>
      <c r="IL86" s="107"/>
      <c r="IM86" s="107"/>
      <c r="IN86" s="107"/>
      <c r="IO86" s="107"/>
      <c r="IP86" s="107"/>
      <c r="IQ86" s="107"/>
      <c r="IR86" s="107"/>
      <c r="IS86" s="107"/>
      <c r="IT86" s="107"/>
      <c r="IU86" s="107"/>
      <c r="IV86" s="107"/>
      <c r="IW86" s="107"/>
      <c r="IX86" s="107"/>
      <c r="IY86" s="107"/>
      <c r="IZ86" s="107"/>
      <c r="JA86" s="107"/>
      <c r="JB86" s="107"/>
      <c r="JC86" s="107"/>
      <c r="JD86" s="107"/>
      <c r="JE86" s="107"/>
      <c r="JF86" s="107"/>
      <c r="JG86" s="107"/>
      <c r="JH86" s="107"/>
      <c r="JI86" s="107"/>
      <c r="JJ86" s="107"/>
      <c r="JK86" s="107"/>
      <c r="JL86" s="107"/>
      <c r="JM86" s="107"/>
      <c r="JN86" s="107"/>
      <c r="JO86" s="107"/>
      <c r="JP86" s="107"/>
      <c r="JQ86" s="107"/>
      <c r="JR86" s="107"/>
      <c r="JS86" s="107"/>
      <c r="JT86" s="107"/>
      <c r="JU86" s="107"/>
      <c r="JV86" s="107"/>
      <c r="JW86" s="107"/>
      <c r="JX86" s="107"/>
      <c r="JY86" s="107"/>
      <c r="JZ86" s="107"/>
      <c r="KA86" s="107"/>
      <c r="KB86" s="107"/>
      <c r="KC86" s="107"/>
      <c r="KD86" s="107"/>
      <c r="KE86" s="107"/>
      <c r="KF86" s="107"/>
      <c r="KG86" s="107"/>
      <c r="KH86" s="107"/>
      <c r="KI86" s="107"/>
      <c r="KJ86" s="107"/>
      <c r="KK86" s="107"/>
      <c r="KL86" s="107"/>
      <c r="KM86" s="107"/>
      <c r="KN86" s="107"/>
      <c r="KO86" s="107"/>
      <c r="KP86" s="107"/>
      <c r="KQ86" s="107"/>
      <c r="KR86" s="107"/>
      <c r="KS86" s="107"/>
      <c r="KT86" s="107"/>
      <c r="KU86" s="107"/>
      <c r="KV86" s="107"/>
      <c r="KW86" s="107"/>
      <c r="KX86" s="107"/>
      <c r="KY86" s="107"/>
      <c r="KZ86" s="107"/>
      <c r="LA86" s="107"/>
      <c r="LB86" s="107"/>
      <c r="LC86" s="107"/>
      <c r="LD86" s="107"/>
      <c r="LE86" s="107"/>
      <c r="LF86" s="107"/>
      <c r="LG86" s="107"/>
      <c r="LH86" s="107"/>
      <c r="LI86" s="107"/>
      <c r="LJ86" s="107"/>
      <c r="LK86" s="107"/>
      <c r="LL86" s="107"/>
      <c r="LM86" s="107"/>
      <c r="LN86" s="107"/>
      <c r="LO86" s="107"/>
      <c r="LP86" s="107"/>
      <c r="LQ86" s="107"/>
      <c r="LR86" s="107"/>
      <c r="LS86" s="107"/>
      <c r="LT86" s="107"/>
      <c r="LU86" s="107"/>
      <c r="LV86" s="107"/>
      <c r="LW86" s="107"/>
      <c r="LX86" s="107"/>
      <c r="LY86" s="107"/>
      <c r="LZ86" s="107"/>
      <c r="MA86" s="107"/>
      <c r="MB86" s="107"/>
      <c r="MC86" s="107"/>
      <c r="MD86" s="107"/>
      <c r="ME86" s="107"/>
      <c r="MF86" s="107"/>
      <c r="MG86" s="107"/>
      <c r="MH86" s="107"/>
      <c r="MI86" s="107"/>
      <c r="MJ86" s="107"/>
      <c r="MK86" s="107"/>
      <c r="ML86" s="107"/>
      <c r="MM86" s="107"/>
      <c r="MN86" s="107"/>
      <c r="MO86" s="107"/>
      <c r="MP86" s="107"/>
      <c r="MQ86" s="107"/>
      <c r="MR86" s="107"/>
      <c r="MS86" s="107"/>
      <c r="MT86" s="107"/>
      <c r="MU86" s="107"/>
      <c r="MV86" s="107"/>
      <c r="MW86" s="107"/>
      <c r="MX86" s="107"/>
      <c r="MY86" s="107"/>
      <c r="MZ86" s="107"/>
      <c r="NA86" s="107"/>
      <c r="NB86" s="107"/>
      <c r="NC86" s="107"/>
      <c r="ND86" s="107"/>
      <c r="NE86" s="107"/>
      <c r="NF86" s="107"/>
      <c r="NG86" s="107"/>
      <c r="NH86" s="107"/>
      <c r="NI86" s="107"/>
      <c r="NJ86" s="107"/>
      <c r="NK86" s="107"/>
      <c r="NL86" s="107"/>
      <c r="NM86" s="107"/>
      <c r="NN86" s="107"/>
      <c r="NO86" s="107"/>
      <c r="NP86" s="107"/>
      <c r="NQ86" s="107"/>
      <c r="NR86" s="107"/>
      <c r="NS86" s="107"/>
      <c r="NT86" s="107"/>
      <c r="NU86" s="107"/>
      <c r="NV86" s="107"/>
      <c r="NW86" s="107"/>
      <c r="NX86" s="107"/>
      <c r="NY86" s="107"/>
      <c r="NZ86" s="107"/>
      <c r="OA86" s="107"/>
      <c r="OB86" s="107"/>
      <c r="OC86" s="107"/>
      <c r="OD86" s="107"/>
      <c r="OE86" s="107"/>
      <c r="OF86" s="107"/>
      <c r="OG86" s="107"/>
      <c r="OH86" s="107"/>
      <c r="OI86" s="107"/>
      <c r="OJ86" s="107"/>
      <c r="OK86" s="107"/>
      <c r="OL86" s="107"/>
      <c r="OM86" s="107"/>
      <c r="ON86" s="107"/>
      <c r="OO86" s="107"/>
      <c r="OP86" s="107"/>
      <c r="OQ86" s="107"/>
      <c r="OR86" s="107"/>
      <c r="OS86" s="107"/>
      <c r="OT86" s="107"/>
      <c r="OU86" s="107"/>
      <c r="OV86" s="107"/>
      <c r="OW86" s="107"/>
      <c r="OX86" s="107"/>
      <c r="OY86" s="107"/>
      <c r="OZ86" s="107"/>
      <c r="PA86" s="107"/>
      <c r="PB86" s="107"/>
      <c r="PC86" s="107"/>
      <c r="PD86" s="107"/>
      <c r="PE86" s="107"/>
      <c r="PF86" s="107"/>
      <c r="PG86" s="107"/>
      <c r="PH86" s="107"/>
      <c r="PI86" s="107"/>
      <c r="PJ86" s="107"/>
      <c r="PK86" s="107"/>
      <c r="PL86" s="107"/>
      <c r="PM86" s="107"/>
      <c r="PN86" s="107"/>
      <c r="PO86" s="107"/>
      <c r="PP86" s="107"/>
      <c r="PQ86" s="107"/>
      <c r="PR86" s="107"/>
      <c r="PS86" s="107"/>
      <c r="PT86" s="107"/>
      <c r="PU86" s="107"/>
      <c r="PV86" s="107"/>
      <c r="PW86" s="107"/>
      <c r="PX86" s="107"/>
      <c r="PY86" s="107"/>
      <c r="PZ86" s="107"/>
      <c r="QA86" s="107"/>
      <c r="QB86" s="107"/>
      <c r="QC86" s="107"/>
      <c r="QD86" s="107"/>
      <c r="QE86" s="107"/>
      <c r="QF86" s="107"/>
      <c r="QG86" s="107"/>
      <c r="QH86" s="107"/>
      <c r="QI86" s="107"/>
      <c r="QJ86" s="107"/>
      <c r="QK86" s="107"/>
      <c r="QL86" s="107"/>
      <c r="QM86" s="107"/>
      <c r="QN86" s="107"/>
      <c r="QO86" s="107"/>
      <c r="QP86" s="107"/>
      <c r="QQ86" s="107"/>
      <c r="QR86" s="107"/>
      <c r="QS86" s="107"/>
      <c r="QT86" s="107"/>
      <c r="QU86" s="107"/>
      <c r="QV86" s="107"/>
      <c r="QW86" s="107"/>
      <c r="QX86" s="107"/>
      <c r="QY86" s="107"/>
      <c r="QZ86" s="107"/>
      <c r="RA86" s="107"/>
      <c r="RB86" s="107"/>
      <c r="RC86" s="107"/>
      <c r="RD86" s="107"/>
      <c r="RE86" s="107"/>
      <c r="RF86" s="107"/>
      <c r="RG86" s="107"/>
      <c r="RH86" s="107"/>
      <c r="RI86" s="107"/>
      <c r="RJ86" s="107"/>
      <c r="RK86" s="107"/>
      <c r="RL86" s="107"/>
      <c r="RM86" s="107"/>
      <c r="RN86" s="107"/>
      <c r="RO86" s="107"/>
      <c r="RP86" s="107"/>
      <c r="RQ86" s="107"/>
      <c r="RR86" s="107"/>
      <c r="RS86" s="107"/>
      <c r="RT86" s="107"/>
      <c r="RU86" s="107"/>
      <c r="RV86" s="107"/>
      <c r="RW86" s="107"/>
      <c r="RX86" s="107"/>
      <c r="RY86" s="107"/>
      <c r="RZ86" s="107"/>
      <c r="SA86" s="107"/>
      <c r="SB86" s="107"/>
      <c r="SC86" s="107"/>
      <c r="SD86" s="107"/>
      <c r="SE86" s="107"/>
      <c r="SF86" s="107"/>
      <c r="SG86" s="107"/>
      <c r="SH86" s="107"/>
      <c r="SI86" s="107"/>
      <c r="SJ86" s="107"/>
      <c r="SK86" s="107"/>
      <c r="SL86" s="107"/>
      <c r="SM86" s="107"/>
      <c r="SN86" s="107"/>
      <c r="SO86" s="107"/>
      <c r="SP86" s="107"/>
      <c r="SQ86" s="107"/>
      <c r="SR86" s="107"/>
      <c r="SS86" s="107"/>
      <c r="ST86" s="107"/>
      <c r="SU86" s="107"/>
      <c r="SV86" s="107"/>
      <c r="SW86" s="107"/>
      <c r="SX86" s="107"/>
      <c r="SY86" s="107"/>
      <c r="SZ86" s="107"/>
      <c r="TA86" s="107"/>
      <c r="TB86" s="107"/>
      <c r="TC86" s="107"/>
      <c r="TD86" s="107"/>
      <c r="TE86" s="107"/>
      <c r="TF86" s="107"/>
      <c r="TG86" s="107"/>
      <c r="TH86" s="107"/>
      <c r="TI86" s="107"/>
      <c r="TJ86" s="107"/>
      <c r="TK86" s="107"/>
      <c r="TL86" s="107"/>
      <c r="TM86" s="107"/>
      <c r="TN86" s="107"/>
      <c r="TO86" s="107"/>
      <c r="TP86" s="107"/>
      <c r="TQ86" s="107"/>
      <c r="TR86" s="107"/>
      <c r="TS86" s="107"/>
      <c r="TT86" s="107"/>
      <c r="TU86" s="107"/>
      <c r="TV86" s="107"/>
      <c r="TW86" s="107"/>
      <c r="TX86" s="107"/>
      <c r="TY86" s="107"/>
      <c r="TZ86" s="107"/>
      <c r="UA86" s="107"/>
      <c r="UB86" s="107"/>
      <c r="UC86" s="107"/>
      <c r="UD86" s="107"/>
      <c r="UE86" s="107"/>
      <c r="UF86" s="107"/>
      <c r="UG86" s="107"/>
      <c r="UH86" s="107"/>
      <c r="UI86" s="107"/>
      <c r="UJ86" s="107"/>
      <c r="UK86" s="107"/>
      <c r="UL86" s="107"/>
      <c r="UM86" s="107"/>
      <c r="UN86" s="107"/>
      <c r="UO86" s="107"/>
      <c r="UP86" s="107"/>
      <c r="UQ86" s="107"/>
      <c r="UR86" s="107"/>
      <c r="US86" s="107"/>
      <c r="UT86" s="107"/>
      <c r="UU86" s="107"/>
      <c r="UV86" s="107"/>
      <c r="UW86" s="107"/>
      <c r="UX86" s="107"/>
      <c r="UY86" s="107"/>
      <c r="UZ86" s="107"/>
      <c r="VA86" s="107"/>
      <c r="VB86" s="107"/>
      <c r="VC86" s="107"/>
      <c r="VD86" s="107"/>
      <c r="VE86" s="107"/>
      <c r="VF86" s="107"/>
      <c r="VG86" s="107"/>
      <c r="VH86" s="107"/>
      <c r="VI86" s="107"/>
      <c r="VJ86" s="107"/>
      <c r="VK86" s="107"/>
      <c r="VL86" s="107"/>
      <c r="VM86" s="107"/>
      <c r="VN86" s="107"/>
      <c r="VO86" s="107"/>
      <c r="VP86" s="107"/>
      <c r="VQ86" s="107"/>
      <c r="VR86" s="107"/>
      <c r="VS86" s="107"/>
      <c r="VT86" s="107"/>
      <c r="VU86" s="107"/>
      <c r="VV86" s="107"/>
      <c r="VW86" s="107"/>
      <c r="VX86" s="107"/>
      <c r="VY86" s="107"/>
      <c r="VZ86" s="107"/>
      <c r="WA86" s="107"/>
      <c r="WB86" s="107"/>
      <c r="WC86" s="107"/>
      <c r="WD86" s="107"/>
      <c r="WE86" s="107"/>
      <c r="WF86" s="107"/>
      <c r="WG86" s="107"/>
      <c r="WH86" s="107"/>
      <c r="WI86" s="107"/>
      <c r="WJ86" s="107"/>
      <c r="WK86" s="107"/>
      <c r="WL86" s="107"/>
      <c r="WM86" s="107"/>
      <c r="WN86" s="107"/>
      <c r="WO86" s="107"/>
      <c r="WP86" s="107"/>
      <c r="WQ86" s="107"/>
      <c r="WR86" s="107"/>
      <c r="WS86" s="107"/>
      <c r="WT86" s="107"/>
      <c r="WU86" s="107"/>
      <c r="WV86" s="107"/>
      <c r="WW86" s="107"/>
      <c r="WX86" s="107"/>
      <c r="WY86" s="107"/>
      <c r="WZ86" s="107"/>
      <c r="XA86" s="107"/>
      <c r="XB86" s="107"/>
      <c r="XC86" s="107"/>
      <c r="XD86" s="107"/>
      <c r="XE86" s="107"/>
      <c r="XF86" s="107"/>
      <c r="XG86" s="107"/>
      <c r="XH86" s="107"/>
      <c r="XI86" s="107"/>
      <c r="XJ86" s="107"/>
      <c r="XK86" s="107"/>
      <c r="XL86" s="107"/>
      <c r="XM86" s="107"/>
      <c r="XN86" s="107"/>
      <c r="XO86" s="107"/>
      <c r="XP86" s="107"/>
      <c r="XQ86" s="107"/>
      <c r="XR86" s="107"/>
      <c r="XS86" s="107"/>
      <c r="XT86" s="107"/>
      <c r="XU86" s="107"/>
      <c r="XV86" s="107"/>
      <c r="XW86" s="107"/>
      <c r="XX86" s="107"/>
      <c r="XY86" s="107"/>
      <c r="XZ86" s="107"/>
      <c r="YA86" s="107"/>
      <c r="YB86" s="107"/>
      <c r="YC86" s="107"/>
      <c r="YD86" s="107"/>
      <c r="YE86" s="107"/>
      <c r="YF86" s="107"/>
      <c r="YG86" s="107"/>
      <c r="YH86" s="107"/>
      <c r="YI86" s="107"/>
      <c r="YJ86" s="107"/>
      <c r="YK86" s="107"/>
      <c r="YL86" s="107"/>
      <c r="YM86" s="107"/>
      <c r="YN86" s="107"/>
      <c r="YO86" s="107"/>
      <c r="YP86" s="107"/>
      <c r="YQ86" s="107"/>
      <c r="YR86" s="107"/>
      <c r="YS86" s="107"/>
      <c r="YT86" s="107"/>
      <c r="YU86" s="107"/>
      <c r="YV86" s="107"/>
      <c r="YW86" s="107"/>
      <c r="YX86" s="107"/>
      <c r="YY86" s="107"/>
      <c r="YZ86" s="107"/>
      <c r="ZA86" s="107"/>
      <c r="ZB86" s="107"/>
      <c r="ZC86" s="107"/>
      <c r="ZD86" s="107"/>
      <c r="ZE86" s="107"/>
      <c r="ZF86" s="107"/>
      <c r="ZG86" s="107"/>
      <c r="ZH86" s="107"/>
      <c r="ZI86" s="107"/>
      <c r="ZJ86" s="107"/>
      <c r="ZK86" s="107"/>
      <c r="ZL86" s="107"/>
      <c r="ZM86" s="107"/>
      <c r="ZN86" s="107"/>
      <c r="ZO86" s="107"/>
      <c r="ZP86" s="107"/>
      <c r="ZQ86" s="107"/>
      <c r="ZR86" s="107"/>
      <c r="ZS86" s="107"/>
      <c r="ZT86" s="107"/>
      <c r="ZU86" s="107"/>
      <c r="ZV86" s="107"/>
      <c r="ZW86" s="107"/>
      <c r="ZX86" s="107"/>
      <c r="ZY86" s="107"/>
      <c r="ZZ86" s="107"/>
      <c r="AAA86" s="107"/>
      <c r="AAB86" s="107"/>
      <c r="AAC86" s="107"/>
      <c r="AAD86" s="107"/>
      <c r="AAE86" s="107"/>
      <c r="AAF86" s="107"/>
      <c r="AAG86" s="107"/>
      <c r="AAH86" s="107"/>
      <c r="AAI86" s="107"/>
      <c r="AAJ86" s="107"/>
      <c r="AAK86" s="107"/>
      <c r="AAL86" s="107"/>
      <c r="AAM86" s="107"/>
      <c r="AAN86" s="107"/>
      <c r="AAO86" s="107"/>
      <c r="AAP86" s="107"/>
      <c r="AAQ86" s="107"/>
      <c r="AAR86" s="107"/>
      <c r="AAS86" s="107"/>
      <c r="AAT86" s="107"/>
      <c r="AAU86" s="107"/>
      <c r="AAV86" s="107"/>
      <c r="AAW86" s="107"/>
      <c r="AAX86" s="107"/>
      <c r="AAY86" s="107"/>
      <c r="AAZ86" s="107"/>
      <c r="ABA86" s="107"/>
      <c r="ABB86" s="107"/>
      <c r="ABC86" s="107"/>
      <c r="ABD86" s="107"/>
      <c r="ABE86" s="107"/>
      <c r="ABF86" s="107"/>
      <c r="ABG86" s="107"/>
      <c r="ABH86" s="107"/>
      <c r="ABI86" s="107"/>
      <c r="ABJ86" s="107"/>
      <c r="ABK86" s="107"/>
      <c r="ABL86" s="107"/>
      <c r="ABM86" s="107"/>
      <c r="ABN86" s="107"/>
      <c r="ABO86" s="107"/>
      <c r="ABP86" s="107"/>
      <c r="ABQ86" s="107"/>
      <c r="ABR86" s="107"/>
      <c r="ABS86" s="107"/>
      <c r="ABT86" s="107"/>
      <c r="ABU86" s="107"/>
      <c r="ABV86" s="107"/>
      <c r="ABW86" s="107"/>
      <c r="ABX86" s="107"/>
      <c r="ABY86" s="107"/>
      <c r="ABZ86" s="107"/>
      <c r="ACA86" s="107"/>
      <c r="ACB86" s="107"/>
      <c r="ACC86" s="107"/>
      <c r="ACD86" s="107"/>
      <c r="ACE86" s="107"/>
      <c r="ACF86" s="107"/>
      <c r="ACG86" s="107"/>
      <c r="ACH86" s="107"/>
      <c r="ACI86" s="107"/>
      <c r="ACJ86" s="107"/>
      <c r="ACK86" s="107"/>
      <c r="ACL86" s="107"/>
      <c r="ACM86" s="107"/>
      <c r="ACN86" s="107"/>
      <c r="ACO86" s="107"/>
      <c r="ACP86" s="107"/>
      <c r="ACQ86" s="107"/>
      <c r="ACR86" s="107"/>
      <c r="ACS86" s="107"/>
      <c r="ACT86" s="107"/>
      <c r="ACU86" s="107"/>
      <c r="ACV86" s="107"/>
      <c r="ACW86" s="107"/>
      <c r="ACX86" s="107"/>
      <c r="ACY86" s="107"/>
      <c r="ACZ86" s="107"/>
      <c r="ADA86" s="107"/>
      <c r="ADB86" s="107"/>
      <c r="ADC86" s="107"/>
      <c r="ADD86" s="107"/>
      <c r="ADE86" s="107"/>
      <c r="ADF86" s="107"/>
      <c r="ADG86" s="107"/>
      <c r="ADH86" s="107"/>
      <c r="ADI86" s="107"/>
      <c r="ADJ86" s="107"/>
      <c r="ADK86" s="107"/>
      <c r="ADL86" s="107"/>
      <c r="ADM86" s="107"/>
      <c r="ADN86" s="107"/>
      <c r="ADO86" s="107"/>
      <c r="ADP86" s="107"/>
      <c r="ADQ86" s="107"/>
      <c r="ADR86" s="107"/>
      <c r="ADS86" s="107"/>
      <c r="ADT86" s="107"/>
      <c r="ADU86" s="107"/>
      <c r="ADV86" s="107"/>
      <c r="ADW86" s="107"/>
      <c r="ADX86" s="107"/>
      <c r="ADY86" s="107"/>
      <c r="ADZ86" s="107"/>
      <c r="AEA86" s="107"/>
      <c r="AEB86" s="107"/>
      <c r="AEC86" s="107"/>
      <c r="AED86" s="107"/>
      <c r="AEE86" s="107"/>
      <c r="AEF86" s="107"/>
      <c r="AEG86" s="107"/>
      <c r="AEH86" s="107"/>
      <c r="AEI86" s="107"/>
      <c r="AEJ86" s="107"/>
      <c r="AEK86" s="107"/>
      <c r="AEL86" s="107"/>
      <c r="AEM86" s="107"/>
      <c r="AEN86" s="107"/>
      <c r="AEO86" s="107"/>
      <c r="AEP86" s="107"/>
      <c r="AEQ86" s="107"/>
      <c r="AER86" s="107"/>
      <c r="AES86" s="107"/>
      <c r="AET86" s="107"/>
      <c r="AEU86" s="107"/>
      <c r="AEV86" s="107"/>
      <c r="AEW86" s="107"/>
      <c r="AEX86" s="107"/>
      <c r="AEY86" s="107"/>
      <c r="AEZ86" s="107"/>
      <c r="AFA86" s="107"/>
      <c r="AFB86" s="107"/>
      <c r="AFC86" s="107"/>
      <c r="AFD86" s="107"/>
      <c r="AFE86" s="107"/>
      <c r="AFF86" s="107"/>
      <c r="AFG86" s="107"/>
      <c r="AFH86" s="107"/>
      <c r="AFI86" s="107"/>
      <c r="AFJ86" s="107"/>
      <c r="AFK86" s="107"/>
      <c r="AFL86" s="107"/>
      <c r="AFM86" s="107"/>
      <c r="AFN86" s="107"/>
      <c r="AFO86" s="107"/>
      <c r="AFP86" s="107"/>
      <c r="AFQ86" s="107"/>
      <c r="AFR86" s="107"/>
      <c r="AFS86" s="107"/>
      <c r="AFT86" s="107"/>
      <c r="AFU86" s="107"/>
      <c r="AFV86" s="107"/>
      <c r="AFW86" s="107"/>
      <c r="AFX86" s="107"/>
      <c r="AFY86" s="107"/>
      <c r="AFZ86" s="107"/>
      <c r="AGA86" s="107"/>
      <c r="AGB86" s="107"/>
      <c r="AGC86" s="107"/>
      <c r="AGD86" s="107"/>
      <c r="AGE86" s="107"/>
      <c r="AGF86" s="107"/>
      <c r="AGG86" s="107"/>
      <c r="AGH86" s="107"/>
      <c r="AGI86" s="107"/>
      <c r="AGJ86" s="107"/>
      <c r="AGK86" s="107"/>
      <c r="AGL86" s="107"/>
      <c r="AGM86" s="107"/>
      <c r="AGN86" s="107"/>
      <c r="AGO86" s="107"/>
      <c r="AGP86" s="107"/>
      <c r="AGQ86" s="107"/>
      <c r="AGR86" s="107"/>
      <c r="AGS86" s="107"/>
      <c r="AGT86" s="107"/>
      <c r="AGU86" s="107"/>
      <c r="AGV86" s="107"/>
      <c r="AGW86" s="107"/>
      <c r="AGX86" s="107"/>
      <c r="AGY86" s="107"/>
      <c r="AGZ86" s="107"/>
      <c r="AHA86" s="107"/>
      <c r="AHB86" s="107"/>
      <c r="AHC86" s="107"/>
      <c r="AHD86" s="107"/>
      <c r="AHE86" s="107"/>
      <c r="AHF86" s="107"/>
      <c r="AHG86" s="107"/>
      <c r="AHH86" s="107"/>
      <c r="AHI86" s="107"/>
      <c r="AHJ86" s="107"/>
      <c r="AHK86" s="107"/>
      <c r="AHL86" s="107"/>
      <c r="AHM86" s="107"/>
      <c r="AHN86" s="107"/>
      <c r="AHO86" s="107"/>
      <c r="AHP86" s="107"/>
      <c r="AHQ86" s="107"/>
      <c r="AHR86" s="107"/>
      <c r="AHS86" s="107"/>
      <c r="AHT86" s="107"/>
      <c r="AHU86" s="107"/>
      <c r="AHV86" s="107"/>
      <c r="AHW86" s="107"/>
      <c r="AHX86" s="107"/>
      <c r="AHY86" s="107"/>
      <c r="AHZ86" s="107"/>
      <c r="AIA86" s="107"/>
      <c r="AIB86" s="107"/>
      <c r="AIC86" s="107"/>
      <c r="AID86" s="107"/>
      <c r="AIE86" s="107"/>
      <c r="AIF86" s="107"/>
      <c r="AIG86" s="107"/>
      <c r="AIH86" s="107"/>
      <c r="AII86" s="107"/>
      <c r="AIJ86" s="107"/>
      <c r="AIK86" s="107"/>
      <c r="AIL86" s="107"/>
      <c r="AIM86" s="107"/>
      <c r="AIN86" s="107"/>
      <c r="AIO86" s="107"/>
      <c r="AIP86" s="107"/>
      <c r="AIQ86" s="107"/>
      <c r="AIR86" s="107"/>
      <c r="AIS86" s="107"/>
      <c r="AIT86" s="107"/>
      <c r="AIU86" s="107"/>
      <c r="AIV86" s="107"/>
      <c r="AIW86" s="107"/>
      <c r="AIX86" s="107"/>
      <c r="AIY86" s="107"/>
      <c r="AIZ86" s="107"/>
      <c r="AJA86" s="107"/>
      <c r="AJB86" s="107"/>
      <c r="AJC86" s="107"/>
      <c r="AJD86" s="107"/>
      <c r="AJE86" s="107"/>
      <c r="AJF86" s="107"/>
      <c r="AJG86" s="107"/>
      <c r="AJH86" s="107"/>
      <c r="AJI86" s="107"/>
      <c r="AJJ86" s="107"/>
      <c r="AJK86" s="107"/>
      <c r="AJL86" s="107"/>
      <c r="AJM86" s="107"/>
      <c r="AJN86" s="107"/>
      <c r="AJO86" s="107"/>
      <c r="AJP86" s="107"/>
      <c r="AJQ86" s="107"/>
      <c r="AJR86" s="107"/>
      <c r="AJS86" s="107"/>
      <c r="AJT86" s="107"/>
      <c r="AJU86" s="107"/>
      <c r="AJV86" s="107"/>
      <c r="AJW86" s="107"/>
      <c r="AJX86" s="107"/>
      <c r="AJY86" s="107"/>
      <c r="AJZ86" s="107"/>
      <c r="AKA86" s="107"/>
      <c r="AKB86" s="107"/>
      <c r="AKC86" s="107"/>
      <c r="AKD86" s="107"/>
      <c r="AKE86" s="107"/>
      <c r="AKF86" s="107"/>
      <c r="AKG86" s="107"/>
      <c r="AKH86" s="107"/>
      <c r="AKI86" s="107"/>
      <c r="AKJ86" s="107"/>
      <c r="AKK86" s="107"/>
      <c r="AKL86" s="107"/>
      <c r="AKM86" s="107"/>
      <c r="AKN86" s="107"/>
      <c r="AKO86" s="107"/>
      <c r="AKP86" s="107"/>
      <c r="AKQ86" s="107"/>
      <c r="AKR86" s="107"/>
      <c r="AKS86" s="107"/>
      <c r="AKT86" s="107"/>
      <c r="AKU86" s="107"/>
      <c r="AKV86" s="107"/>
      <c r="AKW86" s="107"/>
      <c r="AKX86" s="107"/>
      <c r="AKY86" s="107"/>
      <c r="AKZ86" s="107"/>
      <c r="ALA86" s="107"/>
      <c r="ALB86" s="107"/>
      <c r="ALC86" s="107"/>
      <c r="ALD86" s="107"/>
      <c r="ALE86" s="107"/>
      <c r="ALF86" s="107"/>
      <c r="ALG86" s="107"/>
      <c r="ALH86" s="107"/>
      <c r="ALI86" s="107"/>
      <c r="ALJ86" s="107"/>
      <c r="ALK86" s="107"/>
      <c r="ALL86" s="107"/>
      <c r="ALM86" s="107"/>
      <c r="ALN86" s="107"/>
      <c r="ALO86" s="107"/>
      <c r="ALP86" s="107"/>
      <c r="ALQ86" s="107"/>
      <c r="ALR86" s="107"/>
      <c r="ALS86" s="107"/>
      <c r="ALT86" s="107"/>
      <c r="ALU86" s="107"/>
      <c r="ALV86" s="107"/>
      <c r="ALW86" s="107"/>
      <c r="ALX86" s="107"/>
      <c r="ALY86" s="107"/>
      <c r="ALZ86" s="107"/>
      <c r="AMA86" s="107"/>
      <c r="AMB86" s="107"/>
      <c r="AMC86" s="107"/>
      <c r="AMD86" s="107"/>
      <c r="AME86" s="107"/>
      <c r="AMF86" s="107"/>
      <c r="AMG86" s="107"/>
      <c r="AMH86" s="107"/>
      <c r="AMI86" s="107"/>
      <c r="AMJ86" s="107"/>
      <c r="AMK86" s="107"/>
      <c r="AML86" s="107"/>
      <c r="AMM86" s="107"/>
      <c r="AMN86" s="107"/>
      <c r="AMO86" s="107"/>
      <c r="AMP86" s="107"/>
      <c r="AMQ86" s="107"/>
      <c r="AMR86" s="107"/>
      <c r="AMS86" s="107"/>
      <c r="AMT86" s="107"/>
      <c r="AMU86" s="107"/>
      <c r="AMV86" s="107"/>
      <c r="AMW86" s="107"/>
      <c r="AMX86" s="107"/>
      <c r="AMY86" s="107"/>
      <c r="AMZ86" s="107"/>
      <c r="ANA86" s="107"/>
      <c r="ANB86" s="107"/>
      <c r="ANC86" s="107"/>
      <c r="AND86" s="107"/>
      <c r="ANE86" s="107"/>
      <c r="ANF86" s="107"/>
      <c r="ANG86" s="107"/>
      <c r="ANH86" s="107"/>
      <c r="ANI86" s="107"/>
      <c r="ANJ86" s="107"/>
      <c r="ANK86" s="107"/>
      <c r="ANL86" s="107"/>
      <c r="ANM86" s="107"/>
      <c r="ANN86" s="107"/>
      <c r="ANO86" s="107"/>
      <c r="ANP86" s="107"/>
      <c r="ANQ86" s="107"/>
      <c r="ANR86" s="107"/>
      <c r="ANS86" s="107"/>
      <c r="ANT86" s="107"/>
      <c r="ANU86" s="107"/>
      <c r="ANV86" s="107"/>
      <c r="ANW86" s="107"/>
      <c r="ANX86" s="107"/>
      <c r="ANY86" s="107"/>
      <c r="ANZ86" s="107"/>
      <c r="AOA86" s="107"/>
      <c r="AOB86" s="107"/>
      <c r="AOC86" s="107"/>
      <c r="AOD86" s="107"/>
      <c r="AOE86" s="107"/>
      <c r="AOF86" s="107"/>
      <c r="AOG86" s="107"/>
      <c r="AOH86" s="107"/>
      <c r="AOI86" s="107"/>
      <c r="AOJ86" s="107"/>
      <c r="AOK86" s="107"/>
      <c r="AOL86" s="107"/>
      <c r="AOM86" s="107"/>
      <c r="AON86" s="107"/>
      <c r="AOO86" s="107"/>
      <c r="AOP86" s="107"/>
      <c r="AOQ86" s="107"/>
      <c r="AOR86" s="107"/>
      <c r="AOS86" s="107"/>
      <c r="AOT86" s="107"/>
      <c r="AOU86" s="107"/>
      <c r="AOV86" s="107"/>
      <c r="AOW86" s="107"/>
      <c r="AOX86" s="107"/>
      <c r="AOY86" s="107"/>
      <c r="AOZ86" s="107"/>
      <c r="APA86" s="107"/>
      <c r="APB86" s="107"/>
      <c r="APC86" s="107"/>
      <c r="APD86" s="107"/>
      <c r="APE86" s="107"/>
      <c r="APF86" s="107"/>
      <c r="APG86" s="107"/>
      <c r="APH86" s="107"/>
      <c r="API86" s="107"/>
      <c r="APJ86" s="107"/>
      <c r="APK86" s="107"/>
      <c r="APL86" s="107"/>
      <c r="APM86" s="107"/>
      <c r="APN86" s="107"/>
      <c r="APO86" s="107"/>
      <c r="APP86" s="107"/>
      <c r="APQ86" s="107"/>
      <c r="APR86" s="107"/>
      <c r="APS86" s="107"/>
      <c r="APT86" s="107"/>
      <c r="APU86" s="107"/>
      <c r="APV86" s="107"/>
      <c r="APW86" s="107"/>
      <c r="APX86" s="107"/>
      <c r="APY86" s="107"/>
      <c r="APZ86" s="107"/>
      <c r="AQA86" s="107"/>
      <c r="AQB86" s="107"/>
      <c r="AQC86" s="107"/>
      <c r="AQD86" s="107"/>
      <c r="AQE86" s="107"/>
      <c r="AQF86" s="107"/>
      <c r="AQG86" s="107"/>
      <c r="AQH86" s="107"/>
      <c r="AQI86" s="107"/>
      <c r="AQJ86" s="107"/>
      <c r="AQK86" s="107"/>
      <c r="AQL86" s="107"/>
      <c r="AQM86" s="107"/>
      <c r="AQN86" s="107"/>
      <c r="AQO86" s="107"/>
      <c r="AQP86" s="107"/>
      <c r="AQQ86" s="107"/>
      <c r="AQR86" s="107"/>
      <c r="AQS86" s="107"/>
      <c r="AQT86" s="107"/>
      <c r="AQU86" s="107"/>
      <c r="AQV86" s="107"/>
      <c r="AQW86" s="107"/>
      <c r="AQX86" s="107"/>
      <c r="AQY86" s="107"/>
      <c r="AQZ86" s="107"/>
      <c r="ARA86" s="107"/>
      <c r="ARB86" s="107"/>
      <c r="ARC86" s="107"/>
      <c r="ARD86" s="107"/>
      <c r="ARE86" s="107"/>
      <c r="ARF86" s="107"/>
      <c r="ARG86" s="107"/>
      <c r="ARH86" s="107"/>
      <c r="ARI86" s="107"/>
      <c r="ARJ86" s="107"/>
      <c r="ARK86" s="107"/>
      <c r="ARL86" s="107"/>
      <c r="ARM86" s="107"/>
      <c r="ARN86" s="107"/>
      <c r="ARO86" s="107"/>
      <c r="ARP86" s="107"/>
      <c r="ARQ86" s="107"/>
      <c r="ARR86" s="107"/>
      <c r="ARS86" s="107"/>
      <c r="ART86" s="107"/>
      <c r="ARU86" s="107"/>
      <c r="ARV86" s="107"/>
      <c r="ARW86" s="107"/>
      <c r="ARX86" s="107"/>
      <c r="ARY86" s="107"/>
      <c r="ARZ86" s="107"/>
      <c r="ASA86" s="107"/>
      <c r="ASB86" s="107"/>
      <c r="ASC86" s="107"/>
      <c r="ASD86" s="107"/>
      <c r="ASE86" s="107"/>
      <c r="ASF86" s="107"/>
      <c r="ASG86" s="107"/>
      <c r="ASH86" s="107"/>
      <c r="ASI86" s="107"/>
      <c r="ASJ86" s="107"/>
      <c r="ASK86" s="107"/>
      <c r="ASL86" s="107"/>
      <c r="ASM86" s="107"/>
      <c r="ASN86" s="107"/>
      <c r="ASO86" s="107"/>
      <c r="ASP86" s="107"/>
      <c r="ASQ86" s="107"/>
      <c r="ASR86" s="107"/>
      <c r="ASS86" s="107"/>
      <c r="AST86" s="107"/>
      <c r="ASU86" s="107"/>
      <c r="ASV86" s="107"/>
      <c r="ASW86" s="107"/>
      <c r="ASX86" s="107"/>
      <c r="ASY86" s="107"/>
      <c r="ASZ86" s="107"/>
      <c r="ATA86" s="107"/>
      <c r="ATB86" s="107"/>
      <c r="ATC86" s="107"/>
      <c r="ATD86" s="107"/>
      <c r="ATE86" s="107"/>
      <c r="ATF86" s="107"/>
      <c r="ATG86" s="107"/>
      <c r="ATH86" s="107"/>
      <c r="ATI86" s="107"/>
      <c r="ATJ86" s="107"/>
      <c r="ATK86" s="107"/>
      <c r="ATL86" s="107"/>
      <c r="ATM86" s="107"/>
      <c r="ATN86" s="107"/>
      <c r="ATO86" s="107"/>
      <c r="ATP86" s="107"/>
      <c r="ATQ86" s="107"/>
      <c r="ATR86" s="107"/>
      <c r="ATS86" s="107"/>
      <c r="ATT86" s="107"/>
      <c r="ATU86" s="107"/>
      <c r="ATV86" s="107"/>
      <c r="ATW86" s="107"/>
      <c r="ATX86" s="107"/>
      <c r="ATY86" s="107"/>
      <c r="ATZ86" s="107"/>
      <c r="AUA86" s="107"/>
      <c r="AUB86" s="107"/>
      <c r="AUC86" s="107"/>
      <c r="AUD86" s="107"/>
      <c r="AUE86" s="107"/>
      <c r="AUF86" s="107"/>
      <c r="AUG86" s="107"/>
      <c r="AUH86" s="107"/>
      <c r="AUI86" s="107"/>
      <c r="AUJ86" s="107"/>
      <c r="AUK86" s="107"/>
      <c r="AUL86" s="107"/>
      <c r="AUM86" s="107"/>
      <c r="AUN86" s="107"/>
      <c r="AUO86" s="107"/>
      <c r="AUP86" s="107"/>
      <c r="AUQ86" s="107"/>
      <c r="AUR86" s="107"/>
      <c r="AUS86" s="107"/>
      <c r="AUT86" s="107"/>
      <c r="AUU86" s="107"/>
      <c r="AUV86" s="107"/>
      <c r="AUW86" s="107"/>
      <c r="AUX86" s="107"/>
      <c r="AUY86" s="107"/>
      <c r="AUZ86" s="107"/>
      <c r="AVA86" s="107"/>
      <c r="AVB86" s="107"/>
      <c r="AVC86" s="107"/>
      <c r="AVD86" s="107"/>
      <c r="AVE86" s="107"/>
      <c r="AVF86" s="107"/>
      <c r="AVG86" s="107"/>
      <c r="AVH86" s="107"/>
      <c r="AVI86" s="107"/>
      <c r="AVJ86" s="107"/>
      <c r="AVK86" s="107"/>
      <c r="AVL86" s="107"/>
      <c r="AVM86" s="107"/>
      <c r="AVN86" s="107"/>
      <c r="AVO86" s="107"/>
      <c r="AVP86" s="107"/>
      <c r="AVQ86" s="107"/>
      <c r="AVR86" s="107"/>
      <c r="AVS86" s="107"/>
      <c r="AVT86" s="107"/>
      <c r="AVU86" s="107"/>
      <c r="AVV86" s="107"/>
      <c r="AVW86" s="107"/>
      <c r="AVX86" s="107"/>
      <c r="AVY86" s="107"/>
      <c r="AVZ86" s="107"/>
      <c r="AWA86" s="107"/>
      <c r="AWB86" s="107"/>
      <c r="AWC86" s="107"/>
      <c r="AWD86" s="107"/>
      <c r="AWE86" s="107"/>
      <c r="AWF86" s="107"/>
      <c r="AWG86" s="107"/>
      <c r="AWH86" s="107"/>
      <c r="AWI86" s="107"/>
      <c r="AWJ86" s="107"/>
      <c r="AWK86" s="107"/>
      <c r="AWL86" s="107"/>
      <c r="AWM86" s="107"/>
      <c r="AWN86" s="107"/>
      <c r="AWO86" s="107"/>
      <c r="AWP86" s="107"/>
      <c r="AWQ86" s="107"/>
      <c r="AWR86" s="107"/>
      <c r="AWS86" s="107"/>
      <c r="AWT86" s="107"/>
      <c r="AWU86" s="107"/>
      <c r="AWV86" s="107"/>
      <c r="AWW86" s="107"/>
      <c r="AWX86" s="107"/>
      <c r="AWY86" s="107"/>
      <c r="AWZ86" s="107"/>
      <c r="AXA86" s="107"/>
      <c r="AXB86" s="107"/>
      <c r="AXC86" s="107"/>
      <c r="AXD86" s="107"/>
      <c r="AXE86" s="107"/>
      <c r="AXF86" s="107"/>
      <c r="AXG86" s="107"/>
      <c r="AXH86" s="107"/>
      <c r="AXI86" s="107"/>
      <c r="AXJ86" s="107"/>
      <c r="AXK86" s="107"/>
      <c r="AXL86" s="107"/>
      <c r="AXM86" s="107"/>
      <c r="AXN86" s="107"/>
      <c r="AXO86" s="107"/>
      <c r="AXP86" s="107"/>
      <c r="AXQ86" s="107"/>
      <c r="AXR86" s="107"/>
      <c r="AXS86" s="107"/>
      <c r="AXT86" s="107"/>
      <c r="AXU86" s="107"/>
      <c r="AXV86" s="107"/>
      <c r="AXW86" s="107"/>
      <c r="AXX86" s="107"/>
      <c r="AXY86" s="107"/>
      <c r="AXZ86" s="107"/>
      <c r="AYA86" s="107"/>
      <c r="AYB86" s="107"/>
      <c r="AYC86" s="107"/>
      <c r="AYD86" s="107"/>
      <c r="AYE86" s="107"/>
      <c r="AYF86" s="107"/>
      <c r="AYG86" s="107"/>
      <c r="AYH86" s="107"/>
      <c r="AYI86" s="107"/>
      <c r="AYJ86" s="107"/>
      <c r="AYK86" s="107"/>
      <c r="AYL86" s="107"/>
      <c r="AYM86" s="107"/>
      <c r="AYN86" s="107"/>
      <c r="AYO86" s="107"/>
      <c r="AYP86" s="107"/>
      <c r="AYQ86" s="107"/>
      <c r="AYR86" s="107"/>
      <c r="AYS86" s="107"/>
      <c r="AYT86" s="107"/>
      <c r="AYU86" s="107"/>
      <c r="AYV86" s="107"/>
      <c r="AYW86" s="107"/>
      <c r="AYX86" s="107"/>
      <c r="AYY86" s="107"/>
      <c r="AYZ86" s="107"/>
      <c r="AZA86" s="107"/>
      <c r="AZB86" s="107"/>
      <c r="AZC86" s="107"/>
      <c r="AZD86" s="107"/>
      <c r="AZE86" s="107"/>
      <c r="AZF86" s="107"/>
      <c r="AZG86" s="107"/>
      <c r="AZH86" s="107"/>
      <c r="AZI86" s="107"/>
      <c r="AZJ86" s="107"/>
      <c r="AZK86" s="107"/>
      <c r="AZL86" s="107"/>
      <c r="AZM86" s="107"/>
      <c r="AZN86" s="107"/>
      <c r="AZO86" s="107"/>
      <c r="AZP86" s="107"/>
      <c r="AZQ86" s="107"/>
      <c r="AZR86" s="107"/>
      <c r="AZS86" s="107"/>
      <c r="AZT86" s="107"/>
      <c r="AZU86" s="107"/>
      <c r="AZV86" s="107"/>
      <c r="AZW86" s="107"/>
      <c r="AZX86" s="107"/>
      <c r="AZY86" s="107"/>
      <c r="AZZ86" s="107"/>
      <c r="BAA86" s="107"/>
      <c r="BAB86" s="107"/>
      <c r="BAC86" s="107"/>
      <c r="BAD86" s="107"/>
      <c r="BAE86" s="107"/>
      <c r="BAF86" s="107"/>
      <c r="BAG86" s="107"/>
      <c r="BAH86" s="107"/>
      <c r="BAI86" s="107"/>
      <c r="BAJ86" s="107"/>
      <c r="BAK86" s="107"/>
      <c r="BAL86" s="107"/>
      <c r="BAM86" s="107"/>
      <c r="BAN86" s="107"/>
      <c r="BAO86" s="107"/>
      <c r="BAP86" s="107"/>
      <c r="BAQ86" s="107"/>
      <c r="BAR86" s="107"/>
      <c r="BAS86" s="107"/>
      <c r="BAT86" s="107"/>
      <c r="BAU86" s="107"/>
      <c r="BAV86" s="107"/>
      <c r="BAW86" s="107"/>
      <c r="BAX86" s="107"/>
      <c r="BAY86" s="107"/>
      <c r="BAZ86" s="107"/>
      <c r="BBA86" s="107"/>
      <c r="BBB86" s="107"/>
      <c r="BBC86" s="107"/>
      <c r="BBD86" s="107"/>
      <c r="BBE86" s="107"/>
      <c r="BBF86" s="107"/>
      <c r="BBG86" s="107"/>
      <c r="BBH86" s="107"/>
      <c r="BBI86" s="107"/>
      <c r="BBJ86" s="107"/>
      <c r="BBK86" s="107"/>
      <c r="BBL86" s="107"/>
      <c r="BBM86" s="107"/>
      <c r="BBN86" s="107"/>
      <c r="BBO86" s="107"/>
      <c r="BBP86" s="107"/>
      <c r="BBQ86" s="107"/>
      <c r="BBR86" s="107"/>
      <c r="BBS86" s="107"/>
      <c r="BBT86" s="107"/>
      <c r="BBU86" s="107"/>
      <c r="BBV86" s="107"/>
      <c r="BBW86" s="107"/>
      <c r="BBX86" s="107"/>
      <c r="BBY86" s="107"/>
      <c r="BBZ86" s="107"/>
      <c r="BCA86" s="107"/>
      <c r="BCB86" s="107"/>
      <c r="BCC86" s="107"/>
      <c r="BCD86" s="107"/>
      <c r="BCE86" s="107"/>
      <c r="BCF86" s="107"/>
      <c r="BCG86" s="107"/>
      <c r="BCH86" s="107"/>
      <c r="BCI86" s="107"/>
      <c r="BCJ86" s="107"/>
      <c r="BCK86" s="107"/>
      <c r="BCL86" s="107"/>
      <c r="BCM86" s="107"/>
      <c r="BCN86" s="107"/>
      <c r="BCO86" s="107"/>
      <c r="BCP86" s="107"/>
      <c r="BCQ86" s="107"/>
      <c r="BCR86" s="107"/>
      <c r="BCS86" s="107"/>
      <c r="BCT86" s="107"/>
      <c r="BCU86" s="107"/>
      <c r="BCV86" s="107"/>
      <c r="BCW86" s="107"/>
      <c r="BCX86" s="107"/>
      <c r="BCY86" s="107"/>
      <c r="BCZ86" s="107"/>
      <c r="BDA86" s="107"/>
      <c r="BDB86" s="107"/>
      <c r="BDC86" s="107"/>
      <c r="BDD86" s="107"/>
      <c r="BDE86" s="107"/>
      <c r="BDF86" s="107"/>
      <c r="BDG86" s="107"/>
      <c r="BDH86" s="107"/>
      <c r="BDI86" s="107"/>
      <c r="BDJ86" s="107"/>
      <c r="BDK86" s="107"/>
      <c r="BDL86" s="107"/>
      <c r="BDM86" s="107"/>
      <c r="BDN86" s="107"/>
      <c r="BDO86" s="107"/>
      <c r="BDP86" s="107"/>
      <c r="BDQ86" s="107"/>
      <c r="BDR86" s="107"/>
      <c r="BDS86" s="107"/>
      <c r="BDT86" s="107"/>
      <c r="BDU86" s="107"/>
      <c r="BDV86" s="107"/>
      <c r="BDW86" s="107"/>
      <c r="BDX86" s="107"/>
      <c r="BDY86" s="107"/>
      <c r="BDZ86" s="107"/>
      <c r="BEA86" s="107"/>
      <c r="BEB86" s="107"/>
      <c r="BEC86" s="107"/>
      <c r="BED86" s="107"/>
      <c r="BEE86" s="107"/>
      <c r="BEF86" s="107"/>
      <c r="BEG86" s="107"/>
      <c r="BEH86" s="107"/>
      <c r="BEI86" s="107"/>
      <c r="BEJ86" s="107"/>
      <c r="BEK86" s="107"/>
      <c r="BEL86" s="107"/>
      <c r="BEM86" s="107"/>
      <c r="BEN86" s="107"/>
      <c r="BEO86" s="107"/>
      <c r="BEP86" s="107"/>
      <c r="BEQ86" s="107"/>
      <c r="BER86" s="107"/>
      <c r="BES86" s="107"/>
      <c r="BET86" s="107"/>
      <c r="BEU86" s="107"/>
      <c r="BEV86" s="107"/>
      <c r="BEW86" s="107"/>
      <c r="BEX86" s="107"/>
      <c r="BEY86" s="107"/>
      <c r="BEZ86" s="107"/>
      <c r="BFA86" s="107"/>
      <c r="BFB86" s="107"/>
      <c r="BFC86" s="107"/>
      <c r="BFD86" s="107"/>
      <c r="BFE86" s="107"/>
      <c r="BFF86" s="107"/>
      <c r="BFG86" s="107"/>
      <c r="BFH86" s="107"/>
      <c r="BFI86" s="107"/>
      <c r="BFJ86" s="107"/>
      <c r="BFK86" s="107"/>
      <c r="BFL86" s="107"/>
      <c r="BFM86" s="107"/>
      <c r="BFN86" s="107"/>
      <c r="BFO86" s="107"/>
      <c r="BFP86" s="107"/>
      <c r="BFQ86" s="107"/>
      <c r="BFR86" s="107"/>
      <c r="BFS86" s="107"/>
      <c r="BFT86" s="107"/>
      <c r="BFU86" s="107"/>
      <c r="BFV86" s="107"/>
      <c r="BFW86" s="107"/>
      <c r="BFX86" s="107"/>
      <c r="BFY86" s="107"/>
      <c r="BFZ86" s="107"/>
      <c r="BGA86" s="107"/>
      <c r="BGB86" s="107"/>
      <c r="BGC86" s="107"/>
      <c r="BGD86" s="107"/>
      <c r="BGE86" s="107"/>
      <c r="BGF86" s="107"/>
      <c r="BGG86" s="107"/>
      <c r="BGH86" s="107"/>
      <c r="BGI86" s="107"/>
      <c r="BGJ86" s="107"/>
      <c r="BGK86" s="107"/>
      <c r="BGL86" s="107"/>
      <c r="BGM86" s="107"/>
      <c r="BGN86" s="107"/>
      <c r="BGO86" s="107"/>
      <c r="BGP86" s="107"/>
      <c r="BGQ86" s="107"/>
      <c r="BGR86" s="107"/>
      <c r="BGS86" s="107"/>
      <c r="BGT86" s="107"/>
      <c r="BGU86" s="107"/>
      <c r="BGV86" s="107"/>
      <c r="BGW86" s="107"/>
      <c r="BGX86" s="107"/>
      <c r="BGY86" s="107"/>
      <c r="BGZ86" s="107"/>
      <c r="BHA86" s="107"/>
      <c r="BHB86" s="107"/>
      <c r="BHC86" s="107"/>
      <c r="BHD86" s="107"/>
      <c r="BHE86" s="107"/>
      <c r="BHF86" s="107"/>
      <c r="BHG86" s="107"/>
      <c r="BHH86" s="107"/>
      <c r="BHI86" s="107"/>
      <c r="BHJ86" s="107"/>
      <c r="BHK86" s="107"/>
      <c r="BHL86" s="107"/>
      <c r="BHM86" s="107"/>
      <c r="BHN86" s="107"/>
      <c r="BHO86" s="107"/>
      <c r="BHP86" s="107"/>
      <c r="BHQ86" s="107"/>
      <c r="BHR86" s="107"/>
      <c r="BHS86" s="107"/>
      <c r="BHT86" s="107"/>
      <c r="BHU86" s="107"/>
      <c r="BHV86" s="107"/>
      <c r="BHW86" s="107"/>
      <c r="BHX86" s="107"/>
      <c r="BHY86" s="107"/>
      <c r="BHZ86" s="107"/>
      <c r="BIA86" s="107"/>
      <c r="BIB86" s="107"/>
      <c r="BIC86" s="107"/>
      <c r="BID86" s="107"/>
      <c r="BIE86" s="107"/>
      <c r="BIF86" s="107"/>
      <c r="BIG86" s="107"/>
      <c r="BIH86" s="107"/>
    </row>
    <row r="87" spans="1:1594" s="110" customFormat="1" ht="15" x14ac:dyDescent="0.25">
      <c r="A87" s="135" t="s">
        <v>404</v>
      </c>
      <c r="B87" s="135"/>
      <c r="C87" s="135"/>
      <c r="D87" s="135"/>
      <c r="E87" s="135"/>
      <c r="F87" s="135"/>
      <c r="G87" s="135"/>
      <c r="H87" s="135"/>
      <c r="I87" s="135"/>
      <c r="J87" s="135"/>
      <c r="K87" s="135"/>
      <c r="L87" s="135"/>
      <c r="M87" s="68"/>
      <c r="N87" s="68"/>
      <c r="O87" s="68"/>
      <c r="P87" s="68"/>
      <c r="Q87" s="68"/>
      <c r="R87" s="68"/>
      <c r="S87" s="68"/>
      <c r="T87" s="68"/>
      <c r="U87" s="68"/>
      <c r="V87" s="68"/>
      <c r="W87" s="56"/>
      <c r="X87" s="68"/>
      <c r="Y87" s="68"/>
      <c r="Z87" s="68"/>
      <c r="AA87" s="68"/>
      <c r="AB87" s="68"/>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7"/>
      <c r="CN87" s="107"/>
      <c r="CO87" s="107"/>
      <c r="CP87" s="107"/>
      <c r="CQ87" s="107"/>
      <c r="CR87" s="107"/>
      <c r="CS87" s="107"/>
      <c r="CT87" s="107"/>
      <c r="CU87" s="107"/>
      <c r="CV87" s="107"/>
      <c r="CW87" s="107"/>
      <c r="CX87" s="107"/>
      <c r="CY87" s="107"/>
      <c r="CZ87" s="107"/>
      <c r="DA87" s="107"/>
      <c r="DB87" s="107"/>
      <c r="DC87" s="107"/>
      <c r="DD87" s="107"/>
      <c r="DE87" s="107"/>
      <c r="DF87" s="107"/>
      <c r="DG87" s="107"/>
      <c r="DH87" s="107"/>
      <c r="DI87" s="107"/>
      <c r="DJ87" s="107"/>
      <c r="DK87" s="107"/>
      <c r="DL87" s="107"/>
      <c r="DM87" s="107"/>
      <c r="DN87" s="107"/>
      <c r="DO87" s="107"/>
      <c r="DP87" s="107"/>
      <c r="DQ87" s="107"/>
      <c r="DR87" s="107"/>
      <c r="DS87" s="107"/>
      <c r="DT87" s="107"/>
      <c r="DU87" s="107"/>
      <c r="DV87" s="107"/>
      <c r="DW87" s="107"/>
      <c r="DX87" s="107"/>
      <c r="DY87" s="107"/>
      <c r="DZ87" s="107"/>
      <c r="EA87" s="107"/>
      <c r="EB87" s="107"/>
      <c r="EC87" s="107"/>
      <c r="ED87" s="107"/>
      <c r="EE87" s="107"/>
      <c r="EF87" s="107"/>
      <c r="EG87" s="107"/>
      <c r="EH87" s="107"/>
      <c r="EI87" s="107"/>
      <c r="EJ87" s="107"/>
      <c r="EK87" s="107"/>
      <c r="EL87" s="107"/>
      <c r="EM87" s="107"/>
      <c r="EN87" s="107"/>
      <c r="EO87" s="107"/>
      <c r="EP87" s="107"/>
      <c r="EQ87" s="107"/>
      <c r="ER87" s="107"/>
      <c r="ES87" s="107"/>
      <c r="ET87" s="107"/>
      <c r="EU87" s="107"/>
      <c r="EV87" s="107"/>
      <c r="EW87" s="107"/>
      <c r="EX87" s="107"/>
      <c r="EY87" s="107"/>
      <c r="EZ87" s="107"/>
      <c r="FA87" s="107"/>
      <c r="FB87" s="107"/>
      <c r="FC87" s="107"/>
      <c r="FD87" s="107"/>
      <c r="FE87" s="107"/>
      <c r="FF87" s="107"/>
      <c r="FG87" s="107"/>
      <c r="FH87" s="107"/>
      <c r="FI87" s="107"/>
      <c r="FJ87" s="107"/>
      <c r="FK87" s="107"/>
      <c r="FL87" s="107"/>
      <c r="FM87" s="107"/>
      <c r="FN87" s="107"/>
      <c r="FO87" s="107"/>
      <c r="FP87" s="107"/>
      <c r="FQ87" s="107"/>
      <c r="FR87" s="107"/>
      <c r="FS87" s="107"/>
      <c r="FT87" s="107"/>
      <c r="FU87" s="107"/>
      <c r="FV87" s="107"/>
      <c r="FW87" s="107"/>
      <c r="FX87" s="107"/>
      <c r="FY87" s="107"/>
      <c r="FZ87" s="107"/>
      <c r="GA87" s="107"/>
      <c r="GB87" s="107"/>
      <c r="GC87" s="107"/>
      <c r="GD87" s="107"/>
      <c r="GE87" s="107"/>
      <c r="GF87" s="107"/>
      <c r="GG87" s="107"/>
      <c r="GH87" s="107"/>
      <c r="GI87" s="107"/>
      <c r="GJ87" s="107"/>
      <c r="GK87" s="107"/>
      <c r="GL87" s="107"/>
      <c r="GM87" s="107"/>
      <c r="GN87" s="107"/>
      <c r="GO87" s="107"/>
      <c r="GP87" s="107"/>
      <c r="GQ87" s="107"/>
      <c r="GR87" s="107"/>
      <c r="GS87" s="107"/>
      <c r="GT87" s="107"/>
      <c r="GU87" s="107"/>
      <c r="GV87" s="107"/>
      <c r="GW87" s="107"/>
      <c r="GX87" s="107"/>
      <c r="GY87" s="107"/>
      <c r="GZ87" s="107"/>
      <c r="HA87" s="107"/>
      <c r="HB87" s="107"/>
      <c r="HC87" s="107"/>
      <c r="HD87" s="107"/>
      <c r="HE87" s="107"/>
      <c r="HF87" s="107"/>
      <c r="HG87" s="107"/>
      <c r="HH87" s="107"/>
      <c r="HI87" s="107"/>
      <c r="HJ87" s="107"/>
      <c r="HK87" s="107"/>
      <c r="HL87" s="107"/>
      <c r="HM87" s="107"/>
      <c r="HN87" s="107"/>
      <c r="HO87" s="107"/>
      <c r="HP87" s="107"/>
      <c r="HQ87" s="107"/>
      <c r="HR87" s="107"/>
      <c r="HS87" s="107"/>
      <c r="HT87" s="107"/>
      <c r="HU87" s="107"/>
      <c r="HV87" s="107"/>
      <c r="HW87" s="107"/>
      <c r="HX87" s="107"/>
      <c r="HY87" s="107"/>
      <c r="HZ87" s="107"/>
      <c r="IA87" s="107"/>
      <c r="IB87" s="107"/>
      <c r="IC87" s="107"/>
      <c r="ID87" s="107"/>
      <c r="IE87" s="107"/>
      <c r="IF87" s="107"/>
      <c r="IG87" s="107"/>
      <c r="IH87" s="107"/>
      <c r="II87" s="107"/>
      <c r="IJ87" s="107"/>
      <c r="IK87" s="107"/>
      <c r="IL87" s="107"/>
      <c r="IM87" s="107"/>
      <c r="IN87" s="107"/>
      <c r="IO87" s="107"/>
      <c r="IP87" s="107"/>
      <c r="IQ87" s="107"/>
      <c r="IR87" s="107"/>
      <c r="IS87" s="107"/>
      <c r="IT87" s="107"/>
      <c r="IU87" s="107"/>
      <c r="IV87" s="107"/>
      <c r="IW87" s="107"/>
      <c r="IX87" s="107"/>
      <c r="IY87" s="107"/>
      <c r="IZ87" s="107"/>
      <c r="JA87" s="107"/>
      <c r="JB87" s="107"/>
      <c r="JC87" s="107"/>
      <c r="JD87" s="107"/>
      <c r="JE87" s="107"/>
      <c r="JF87" s="107"/>
      <c r="JG87" s="107"/>
      <c r="JH87" s="107"/>
      <c r="JI87" s="107"/>
      <c r="JJ87" s="107"/>
      <c r="JK87" s="107"/>
      <c r="JL87" s="107"/>
      <c r="JM87" s="107"/>
      <c r="JN87" s="107"/>
      <c r="JO87" s="107"/>
      <c r="JP87" s="107"/>
      <c r="JQ87" s="107"/>
      <c r="JR87" s="107"/>
      <c r="JS87" s="107"/>
      <c r="JT87" s="107"/>
      <c r="JU87" s="107"/>
      <c r="JV87" s="107"/>
      <c r="JW87" s="107"/>
      <c r="JX87" s="107"/>
      <c r="JY87" s="107"/>
      <c r="JZ87" s="107"/>
      <c r="KA87" s="107"/>
      <c r="KB87" s="107"/>
      <c r="KC87" s="107"/>
      <c r="KD87" s="107"/>
      <c r="KE87" s="107"/>
      <c r="KF87" s="107"/>
      <c r="KG87" s="107"/>
      <c r="KH87" s="107"/>
      <c r="KI87" s="107"/>
      <c r="KJ87" s="107"/>
      <c r="KK87" s="107"/>
      <c r="KL87" s="107"/>
      <c r="KM87" s="107"/>
      <c r="KN87" s="107"/>
      <c r="KO87" s="107"/>
      <c r="KP87" s="107"/>
      <c r="KQ87" s="107"/>
      <c r="KR87" s="107"/>
      <c r="KS87" s="107"/>
      <c r="KT87" s="107"/>
      <c r="KU87" s="107"/>
      <c r="KV87" s="107"/>
      <c r="KW87" s="107"/>
      <c r="KX87" s="107"/>
      <c r="KY87" s="107"/>
      <c r="KZ87" s="107"/>
      <c r="LA87" s="107"/>
      <c r="LB87" s="107"/>
      <c r="LC87" s="107"/>
      <c r="LD87" s="107"/>
      <c r="LE87" s="107"/>
      <c r="LF87" s="107"/>
      <c r="LG87" s="107"/>
      <c r="LH87" s="107"/>
      <c r="LI87" s="107"/>
      <c r="LJ87" s="107"/>
      <c r="LK87" s="107"/>
      <c r="LL87" s="107"/>
      <c r="LM87" s="107"/>
      <c r="LN87" s="107"/>
      <c r="LO87" s="107"/>
      <c r="LP87" s="107"/>
      <c r="LQ87" s="107"/>
      <c r="LR87" s="107"/>
      <c r="LS87" s="107"/>
      <c r="LT87" s="107"/>
      <c r="LU87" s="107"/>
      <c r="LV87" s="107"/>
      <c r="LW87" s="107"/>
      <c r="LX87" s="107"/>
      <c r="LY87" s="107"/>
      <c r="LZ87" s="107"/>
      <c r="MA87" s="107"/>
      <c r="MB87" s="107"/>
      <c r="MC87" s="107"/>
      <c r="MD87" s="107"/>
      <c r="ME87" s="107"/>
      <c r="MF87" s="107"/>
      <c r="MG87" s="107"/>
      <c r="MH87" s="107"/>
      <c r="MI87" s="107"/>
      <c r="MJ87" s="107"/>
      <c r="MK87" s="107"/>
      <c r="ML87" s="107"/>
      <c r="MM87" s="107"/>
      <c r="MN87" s="107"/>
      <c r="MO87" s="107"/>
      <c r="MP87" s="107"/>
      <c r="MQ87" s="107"/>
      <c r="MR87" s="107"/>
      <c r="MS87" s="107"/>
      <c r="MT87" s="107"/>
      <c r="MU87" s="107"/>
      <c r="MV87" s="107"/>
      <c r="MW87" s="107"/>
      <c r="MX87" s="107"/>
      <c r="MY87" s="107"/>
      <c r="MZ87" s="107"/>
      <c r="NA87" s="107"/>
      <c r="NB87" s="107"/>
      <c r="NC87" s="107"/>
      <c r="ND87" s="107"/>
      <c r="NE87" s="107"/>
      <c r="NF87" s="107"/>
      <c r="NG87" s="107"/>
      <c r="NH87" s="107"/>
      <c r="NI87" s="107"/>
      <c r="NJ87" s="107"/>
      <c r="NK87" s="107"/>
      <c r="NL87" s="107"/>
      <c r="NM87" s="107"/>
      <c r="NN87" s="107"/>
      <c r="NO87" s="107"/>
      <c r="NP87" s="107"/>
      <c r="NQ87" s="107"/>
      <c r="NR87" s="107"/>
      <c r="NS87" s="107"/>
      <c r="NT87" s="107"/>
      <c r="NU87" s="107"/>
      <c r="NV87" s="107"/>
      <c r="NW87" s="107"/>
      <c r="NX87" s="107"/>
      <c r="NY87" s="107"/>
      <c r="NZ87" s="107"/>
      <c r="OA87" s="107"/>
      <c r="OB87" s="107"/>
      <c r="OC87" s="107"/>
      <c r="OD87" s="107"/>
      <c r="OE87" s="107"/>
      <c r="OF87" s="107"/>
      <c r="OG87" s="107"/>
      <c r="OH87" s="107"/>
      <c r="OI87" s="107"/>
      <c r="OJ87" s="107"/>
      <c r="OK87" s="107"/>
      <c r="OL87" s="107"/>
      <c r="OM87" s="107"/>
      <c r="ON87" s="107"/>
      <c r="OO87" s="107"/>
      <c r="OP87" s="107"/>
      <c r="OQ87" s="107"/>
      <c r="OR87" s="107"/>
      <c r="OS87" s="107"/>
      <c r="OT87" s="107"/>
      <c r="OU87" s="107"/>
      <c r="OV87" s="107"/>
      <c r="OW87" s="107"/>
      <c r="OX87" s="107"/>
      <c r="OY87" s="107"/>
      <c r="OZ87" s="107"/>
      <c r="PA87" s="107"/>
      <c r="PB87" s="107"/>
      <c r="PC87" s="107"/>
      <c r="PD87" s="107"/>
      <c r="PE87" s="107"/>
      <c r="PF87" s="107"/>
      <c r="PG87" s="107"/>
      <c r="PH87" s="107"/>
      <c r="PI87" s="107"/>
      <c r="PJ87" s="107"/>
      <c r="PK87" s="107"/>
      <c r="PL87" s="107"/>
      <c r="PM87" s="107"/>
      <c r="PN87" s="107"/>
      <c r="PO87" s="107"/>
      <c r="PP87" s="107"/>
      <c r="PQ87" s="107"/>
      <c r="PR87" s="107"/>
      <c r="PS87" s="107"/>
      <c r="PT87" s="107"/>
      <c r="PU87" s="107"/>
      <c r="PV87" s="107"/>
      <c r="PW87" s="107"/>
      <c r="PX87" s="107"/>
      <c r="PY87" s="107"/>
      <c r="PZ87" s="107"/>
      <c r="QA87" s="107"/>
      <c r="QB87" s="107"/>
      <c r="QC87" s="107"/>
      <c r="QD87" s="107"/>
      <c r="QE87" s="107"/>
      <c r="QF87" s="107"/>
      <c r="QG87" s="107"/>
      <c r="QH87" s="107"/>
      <c r="QI87" s="107"/>
      <c r="QJ87" s="107"/>
      <c r="QK87" s="107"/>
      <c r="QL87" s="107"/>
      <c r="QM87" s="107"/>
      <c r="QN87" s="107"/>
      <c r="QO87" s="107"/>
      <c r="QP87" s="107"/>
      <c r="QQ87" s="107"/>
      <c r="QR87" s="107"/>
      <c r="QS87" s="107"/>
      <c r="QT87" s="107"/>
      <c r="QU87" s="107"/>
      <c r="QV87" s="107"/>
      <c r="QW87" s="107"/>
      <c r="QX87" s="107"/>
      <c r="QY87" s="107"/>
      <c r="QZ87" s="107"/>
      <c r="RA87" s="107"/>
      <c r="RB87" s="107"/>
      <c r="RC87" s="107"/>
      <c r="RD87" s="107"/>
      <c r="RE87" s="107"/>
      <c r="RF87" s="107"/>
      <c r="RG87" s="107"/>
      <c r="RH87" s="107"/>
      <c r="RI87" s="107"/>
      <c r="RJ87" s="107"/>
      <c r="RK87" s="107"/>
      <c r="RL87" s="107"/>
      <c r="RM87" s="107"/>
      <c r="RN87" s="107"/>
      <c r="RO87" s="107"/>
      <c r="RP87" s="107"/>
      <c r="RQ87" s="107"/>
      <c r="RR87" s="107"/>
      <c r="RS87" s="107"/>
      <c r="RT87" s="107"/>
      <c r="RU87" s="107"/>
      <c r="RV87" s="107"/>
      <c r="RW87" s="107"/>
      <c r="RX87" s="107"/>
      <c r="RY87" s="107"/>
      <c r="RZ87" s="107"/>
      <c r="SA87" s="107"/>
      <c r="SB87" s="107"/>
      <c r="SC87" s="107"/>
      <c r="SD87" s="107"/>
      <c r="SE87" s="107"/>
      <c r="SF87" s="107"/>
      <c r="SG87" s="107"/>
      <c r="SH87" s="107"/>
      <c r="SI87" s="107"/>
      <c r="SJ87" s="107"/>
      <c r="SK87" s="107"/>
      <c r="SL87" s="107"/>
      <c r="SM87" s="107"/>
      <c r="SN87" s="107"/>
      <c r="SO87" s="107"/>
      <c r="SP87" s="107"/>
      <c r="SQ87" s="107"/>
      <c r="SR87" s="107"/>
      <c r="SS87" s="107"/>
      <c r="ST87" s="107"/>
      <c r="SU87" s="107"/>
      <c r="SV87" s="107"/>
      <c r="SW87" s="107"/>
      <c r="SX87" s="107"/>
      <c r="SY87" s="107"/>
      <c r="SZ87" s="107"/>
      <c r="TA87" s="107"/>
      <c r="TB87" s="107"/>
      <c r="TC87" s="107"/>
      <c r="TD87" s="107"/>
      <c r="TE87" s="107"/>
      <c r="TF87" s="107"/>
      <c r="TG87" s="107"/>
      <c r="TH87" s="107"/>
      <c r="TI87" s="107"/>
      <c r="TJ87" s="107"/>
      <c r="TK87" s="107"/>
      <c r="TL87" s="107"/>
      <c r="TM87" s="107"/>
      <c r="TN87" s="107"/>
      <c r="TO87" s="107"/>
      <c r="TP87" s="107"/>
      <c r="TQ87" s="107"/>
      <c r="TR87" s="107"/>
      <c r="TS87" s="107"/>
      <c r="TT87" s="107"/>
      <c r="TU87" s="107"/>
      <c r="TV87" s="107"/>
      <c r="TW87" s="107"/>
      <c r="TX87" s="107"/>
      <c r="TY87" s="107"/>
      <c r="TZ87" s="107"/>
      <c r="UA87" s="107"/>
      <c r="UB87" s="107"/>
      <c r="UC87" s="107"/>
      <c r="UD87" s="107"/>
      <c r="UE87" s="107"/>
      <c r="UF87" s="107"/>
      <c r="UG87" s="107"/>
      <c r="UH87" s="107"/>
      <c r="UI87" s="107"/>
      <c r="UJ87" s="107"/>
      <c r="UK87" s="107"/>
      <c r="UL87" s="107"/>
      <c r="UM87" s="107"/>
      <c r="UN87" s="107"/>
      <c r="UO87" s="107"/>
      <c r="UP87" s="107"/>
      <c r="UQ87" s="107"/>
      <c r="UR87" s="107"/>
      <c r="US87" s="107"/>
      <c r="UT87" s="107"/>
      <c r="UU87" s="107"/>
      <c r="UV87" s="107"/>
      <c r="UW87" s="107"/>
      <c r="UX87" s="107"/>
      <c r="UY87" s="107"/>
      <c r="UZ87" s="107"/>
      <c r="VA87" s="107"/>
      <c r="VB87" s="107"/>
      <c r="VC87" s="107"/>
      <c r="VD87" s="107"/>
      <c r="VE87" s="107"/>
      <c r="VF87" s="107"/>
      <c r="VG87" s="107"/>
      <c r="VH87" s="107"/>
      <c r="VI87" s="107"/>
      <c r="VJ87" s="107"/>
      <c r="VK87" s="107"/>
      <c r="VL87" s="107"/>
      <c r="VM87" s="107"/>
      <c r="VN87" s="107"/>
      <c r="VO87" s="107"/>
      <c r="VP87" s="107"/>
      <c r="VQ87" s="107"/>
      <c r="VR87" s="107"/>
      <c r="VS87" s="107"/>
      <c r="VT87" s="107"/>
      <c r="VU87" s="107"/>
      <c r="VV87" s="107"/>
      <c r="VW87" s="107"/>
      <c r="VX87" s="107"/>
      <c r="VY87" s="107"/>
      <c r="VZ87" s="107"/>
      <c r="WA87" s="107"/>
      <c r="WB87" s="107"/>
      <c r="WC87" s="107"/>
      <c r="WD87" s="107"/>
      <c r="WE87" s="107"/>
      <c r="WF87" s="107"/>
      <c r="WG87" s="107"/>
      <c r="WH87" s="107"/>
      <c r="WI87" s="107"/>
      <c r="WJ87" s="107"/>
      <c r="WK87" s="107"/>
      <c r="WL87" s="107"/>
      <c r="WM87" s="107"/>
      <c r="WN87" s="107"/>
      <c r="WO87" s="107"/>
      <c r="WP87" s="107"/>
      <c r="WQ87" s="107"/>
      <c r="WR87" s="107"/>
      <c r="WS87" s="107"/>
      <c r="WT87" s="107"/>
      <c r="WU87" s="107"/>
      <c r="WV87" s="107"/>
      <c r="WW87" s="107"/>
      <c r="WX87" s="107"/>
      <c r="WY87" s="107"/>
      <c r="WZ87" s="107"/>
      <c r="XA87" s="107"/>
      <c r="XB87" s="107"/>
      <c r="XC87" s="107"/>
      <c r="XD87" s="107"/>
      <c r="XE87" s="107"/>
      <c r="XF87" s="107"/>
      <c r="XG87" s="107"/>
      <c r="XH87" s="107"/>
      <c r="XI87" s="107"/>
      <c r="XJ87" s="107"/>
      <c r="XK87" s="107"/>
      <c r="XL87" s="107"/>
      <c r="XM87" s="107"/>
      <c r="XN87" s="107"/>
      <c r="XO87" s="107"/>
      <c r="XP87" s="107"/>
      <c r="XQ87" s="107"/>
      <c r="XR87" s="107"/>
      <c r="XS87" s="107"/>
      <c r="XT87" s="107"/>
      <c r="XU87" s="107"/>
      <c r="XV87" s="107"/>
      <c r="XW87" s="107"/>
      <c r="XX87" s="107"/>
      <c r="XY87" s="107"/>
      <c r="XZ87" s="107"/>
      <c r="YA87" s="107"/>
      <c r="YB87" s="107"/>
      <c r="YC87" s="107"/>
      <c r="YD87" s="107"/>
      <c r="YE87" s="107"/>
      <c r="YF87" s="107"/>
      <c r="YG87" s="107"/>
      <c r="YH87" s="107"/>
      <c r="YI87" s="107"/>
      <c r="YJ87" s="107"/>
      <c r="YK87" s="107"/>
      <c r="YL87" s="107"/>
      <c r="YM87" s="107"/>
      <c r="YN87" s="107"/>
      <c r="YO87" s="107"/>
      <c r="YP87" s="107"/>
      <c r="YQ87" s="107"/>
      <c r="YR87" s="107"/>
      <c r="YS87" s="107"/>
      <c r="YT87" s="107"/>
      <c r="YU87" s="107"/>
      <c r="YV87" s="107"/>
      <c r="YW87" s="107"/>
      <c r="YX87" s="107"/>
      <c r="YY87" s="107"/>
      <c r="YZ87" s="107"/>
      <c r="ZA87" s="107"/>
      <c r="ZB87" s="107"/>
      <c r="ZC87" s="107"/>
      <c r="ZD87" s="107"/>
      <c r="ZE87" s="107"/>
      <c r="ZF87" s="107"/>
      <c r="ZG87" s="107"/>
      <c r="ZH87" s="107"/>
      <c r="ZI87" s="107"/>
      <c r="ZJ87" s="107"/>
      <c r="ZK87" s="107"/>
      <c r="ZL87" s="107"/>
      <c r="ZM87" s="107"/>
      <c r="ZN87" s="107"/>
      <c r="ZO87" s="107"/>
      <c r="ZP87" s="107"/>
      <c r="ZQ87" s="107"/>
      <c r="ZR87" s="107"/>
      <c r="ZS87" s="107"/>
      <c r="ZT87" s="107"/>
      <c r="ZU87" s="107"/>
      <c r="ZV87" s="107"/>
      <c r="ZW87" s="107"/>
      <c r="ZX87" s="107"/>
      <c r="ZY87" s="107"/>
      <c r="ZZ87" s="107"/>
      <c r="AAA87" s="107"/>
      <c r="AAB87" s="107"/>
      <c r="AAC87" s="107"/>
      <c r="AAD87" s="107"/>
      <c r="AAE87" s="107"/>
      <c r="AAF87" s="107"/>
      <c r="AAG87" s="107"/>
      <c r="AAH87" s="107"/>
      <c r="AAI87" s="107"/>
      <c r="AAJ87" s="107"/>
      <c r="AAK87" s="107"/>
      <c r="AAL87" s="107"/>
      <c r="AAM87" s="107"/>
      <c r="AAN87" s="107"/>
      <c r="AAO87" s="107"/>
      <c r="AAP87" s="107"/>
      <c r="AAQ87" s="107"/>
      <c r="AAR87" s="107"/>
      <c r="AAS87" s="107"/>
      <c r="AAT87" s="107"/>
      <c r="AAU87" s="107"/>
      <c r="AAV87" s="107"/>
      <c r="AAW87" s="107"/>
      <c r="AAX87" s="107"/>
      <c r="AAY87" s="107"/>
      <c r="AAZ87" s="107"/>
      <c r="ABA87" s="107"/>
      <c r="ABB87" s="107"/>
      <c r="ABC87" s="107"/>
      <c r="ABD87" s="107"/>
      <c r="ABE87" s="107"/>
      <c r="ABF87" s="107"/>
      <c r="ABG87" s="107"/>
      <c r="ABH87" s="107"/>
      <c r="ABI87" s="107"/>
      <c r="ABJ87" s="107"/>
      <c r="ABK87" s="107"/>
      <c r="ABL87" s="107"/>
      <c r="ABM87" s="107"/>
      <c r="ABN87" s="107"/>
      <c r="ABO87" s="107"/>
      <c r="ABP87" s="107"/>
      <c r="ABQ87" s="107"/>
      <c r="ABR87" s="107"/>
      <c r="ABS87" s="107"/>
      <c r="ABT87" s="107"/>
      <c r="ABU87" s="107"/>
      <c r="ABV87" s="107"/>
      <c r="ABW87" s="107"/>
      <c r="ABX87" s="107"/>
      <c r="ABY87" s="107"/>
      <c r="ABZ87" s="107"/>
      <c r="ACA87" s="107"/>
      <c r="ACB87" s="107"/>
      <c r="ACC87" s="107"/>
      <c r="ACD87" s="107"/>
      <c r="ACE87" s="107"/>
      <c r="ACF87" s="107"/>
      <c r="ACG87" s="107"/>
      <c r="ACH87" s="107"/>
      <c r="ACI87" s="107"/>
      <c r="ACJ87" s="107"/>
      <c r="ACK87" s="107"/>
      <c r="ACL87" s="107"/>
      <c r="ACM87" s="107"/>
      <c r="ACN87" s="107"/>
      <c r="ACO87" s="107"/>
      <c r="ACP87" s="107"/>
      <c r="ACQ87" s="107"/>
      <c r="ACR87" s="107"/>
      <c r="ACS87" s="107"/>
      <c r="ACT87" s="107"/>
      <c r="ACU87" s="107"/>
      <c r="ACV87" s="107"/>
      <c r="ACW87" s="107"/>
      <c r="ACX87" s="107"/>
      <c r="ACY87" s="107"/>
      <c r="ACZ87" s="107"/>
      <c r="ADA87" s="107"/>
      <c r="ADB87" s="107"/>
      <c r="ADC87" s="107"/>
      <c r="ADD87" s="107"/>
      <c r="ADE87" s="107"/>
      <c r="ADF87" s="107"/>
      <c r="ADG87" s="107"/>
      <c r="ADH87" s="107"/>
      <c r="ADI87" s="107"/>
      <c r="ADJ87" s="107"/>
      <c r="ADK87" s="107"/>
      <c r="ADL87" s="107"/>
      <c r="ADM87" s="107"/>
      <c r="ADN87" s="107"/>
      <c r="ADO87" s="107"/>
      <c r="ADP87" s="107"/>
      <c r="ADQ87" s="107"/>
      <c r="ADR87" s="107"/>
      <c r="ADS87" s="107"/>
      <c r="ADT87" s="107"/>
      <c r="ADU87" s="107"/>
      <c r="ADV87" s="107"/>
      <c r="ADW87" s="107"/>
      <c r="ADX87" s="107"/>
      <c r="ADY87" s="107"/>
      <c r="ADZ87" s="107"/>
      <c r="AEA87" s="107"/>
      <c r="AEB87" s="107"/>
      <c r="AEC87" s="107"/>
      <c r="AED87" s="107"/>
      <c r="AEE87" s="107"/>
      <c r="AEF87" s="107"/>
      <c r="AEG87" s="107"/>
      <c r="AEH87" s="107"/>
      <c r="AEI87" s="107"/>
      <c r="AEJ87" s="107"/>
      <c r="AEK87" s="107"/>
      <c r="AEL87" s="107"/>
      <c r="AEM87" s="107"/>
      <c r="AEN87" s="107"/>
      <c r="AEO87" s="107"/>
      <c r="AEP87" s="107"/>
      <c r="AEQ87" s="107"/>
      <c r="AER87" s="107"/>
      <c r="AES87" s="107"/>
      <c r="AET87" s="107"/>
      <c r="AEU87" s="107"/>
      <c r="AEV87" s="107"/>
      <c r="AEW87" s="107"/>
      <c r="AEX87" s="107"/>
      <c r="AEY87" s="107"/>
      <c r="AEZ87" s="107"/>
      <c r="AFA87" s="107"/>
      <c r="AFB87" s="107"/>
      <c r="AFC87" s="107"/>
      <c r="AFD87" s="107"/>
      <c r="AFE87" s="107"/>
      <c r="AFF87" s="107"/>
      <c r="AFG87" s="107"/>
      <c r="AFH87" s="107"/>
      <c r="AFI87" s="107"/>
      <c r="AFJ87" s="107"/>
      <c r="AFK87" s="107"/>
      <c r="AFL87" s="107"/>
      <c r="AFM87" s="107"/>
      <c r="AFN87" s="107"/>
      <c r="AFO87" s="107"/>
      <c r="AFP87" s="107"/>
      <c r="AFQ87" s="107"/>
      <c r="AFR87" s="107"/>
      <c r="AFS87" s="107"/>
      <c r="AFT87" s="107"/>
      <c r="AFU87" s="107"/>
      <c r="AFV87" s="107"/>
      <c r="AFW87" s="107"/>
      <c r="AFX87" s="107"/>
      <c r="AFY87" s="107"/>
      <c r="AFZ87" s="107"/>
      <c r="AGA87" s="107"/>
      <c r="AGB87" s="107"/>
      <c r="AGC87" s="107"/>
      <c r="AGD87" s="107"/>
      <c r="AGE87" s="107"/>
      <c r="AGF87" s="107"/>
      <c r="AGG87" s="107"/>
      <c r="AGH87" s="107"/>
      <c r="AGI87" s="107"/>
      <c r="AGJ87" s="107"/>
      <c r="AGK87" s="107"/>
      <c r="AGL87" s="107"/>
      <c r="AGM87" s="107"/>
      <c r="AGN87" s="107"/>
      <c r="AGO87" s="107"/>
      <c r="AGP87" s="107"/>
      <c r="AGQ87" s="107"/>
      <c r="AGR87" s="107"/>
      <c r="AGS87" s="107"/>
      <c r="AGT87" s="107"/>
      <c r="AGU87" s="107"/>
      <c r="AGV87" s="107"/>
      <c r="AGW87" s="107"/>
      <c r="AGX87" s="107"/>
      <c r="AGY87" s="107"/>
      <c r="AGZ87" s="107"/>
      <c r="AHA87" s="107"/>
      <c r="AHB87" s="107"/>
      <c r="AHC87" s="107"/>
      <c r="AHD87" s="107"/>
      <c r="AHE87" s="107"/>
      <c r="AHF87" s="107"/>
      <c r="AHG87" s="107"/>
      <c r="AHH87" s="107"/>
      <c r="AHI87" s="107"/>
      <c r="AHJ87" s="107"/>
      <c r="AHK87" s="107"/>
      <c r="AHL87" s="107"/>
      <c r="AHM87" s="107"/>
      <c r="AHN87" s="107"/>
      <c r="AHO87" s="107"/>
      <c r="AHP87" s="107"/>
      <c r="AHQ87" s="107"/>
      <c r="AHR87" s="107"/>
      <c r="AHS87" s="107"/>
      <c r="AHT87" s="107"/>
      <c r="AHU87" s="107"/>
      <c r="AHV87" s="107"/>
      <c r="AHW87" s="107"/>
      <c r="AHX87" s="107"/>
      <c r="AHY87" s="107"/>
      <c r="AHZ87" s="107"/>
      <c r="AIA87" s="107"/>
      <c r="AIB87" s="107"/>
      <c r="AIC87" s="107"/>
      <c r="AID87" s="107"/>
      <c r="AIE87" s="107"/>
      <c r="AIF87" s="107"/>
      <c r="AIG87" s="107"/>
      <c r="AIH87" s="107"/>
      <c r="AII87" s="107"/>
      <c r="AIJ87" s="107"/>
      <c r="AIK87" s="107"/>
      <c r="AIL87" s="107"/>
      <c r="AIM87" s="107"/>
      <c r="AIN87" s="107"/>
      <c r="AIO87" s="107"/>
      <c r="AIP87" s="107"/>
      <c r="AIQ87" s="107"/>
      <c r="AIR87" s="107"/>
      <c r="AIS87" s="107"/>
      <c r="AIT87" s="107"/>
      <c r="AIU87" s="107"/>
      <c r="AIV87" s="107"/>
      <c r="AIW87" s="107"/>
      <c r="AIX87" s="107"/>
      <c r="AIY87" s="107"/>
      <c r="AIZ87" s="107"/>
      <c r="AJA87" s="107"/>
      <c r="AJB87" s="107"/>
      <c r="AJC87" s="107"/>
      <c r="AJD87" s="107"/>
      <c r="AJE87" s="107"/>
      <c r="AJF87" s="107"/>
      <c r="AJG87" s="107"/>
      <c r="AJH87" s="107"/>
      <c r="AJI87" s="107"/>
      <c r="AJJ87" s="107"/>
      <c r="AJK87" s="107"/>
      <c r="AJL87" s="107"/>
      <c r="AJM87" s="107"/>
      <c r="AJN87" s="107"/>
      <c r="AJO87" s="107"/>
      <c r="AJP87" s="107"/>
      <c r="AJQ87" s="107"/>
      <c r="AJR87" s="107"/>
      <c r="AJS87" s="107"/>
      <c r="AJT87" s="107"/>
      <c r="AJU87" s="107"/>
      <c r="AJV87" s="107"/>
      <c r="AJW87" s="107"/>
      <c r="AJX87" s="107"/>
      <c r="AJY87" s="107"/>
      <c r="AJZ87" s="107"/>
      <c r="AKA87" s="107"/>
      <c r="AKB87" s="107"/>
      <c r="AKC87" s="107"/>
      <c r="AKD87" s="107"/>
      <c r="AKE87" s="107"/>
      <c r="AKF87" s="107"/>
      <c r="AKG87" s="107"/>
      <c r="AKH87" s="107"/>
      <c r="AKI87" s="107"/>
      <c r="AKJ87" s="107"/>
      <c r="AKK87" s="107"/>
      <c r="AKL87" s="107"/>
      <c r="AKM87" s="107"/>
      <c r="AKN87" s="107"/>
      <c r="AKO87" s="107"/>
      <c r="AKP87" s="107"/>
      <c r="AKQ87" s="107"/>
      <c r="AKR87" s="107"/>
      <c r="AKS87" s="107"/>
      <c r="AKT87" s="107"/>
      <c r="AKU87" s="107"/>
      <c r="AKV87" s="107"/>
      <c r="AKW87" s="107"/>
      <c r="AKX87" s="107"/>
      <c r="AKY87" s="107"/>
      <c r="AKZ87" s="107"/>
      <c r="ALA87" s="107"/>
      <c r="ALB87" s="107"/>
      <c r="ALC87" s="107"/>
      <c r="ALD87" s="107"/>
      <c r="ALE87" s="107"/>
      <c r="ALF87" s="107"/>
      <c r="ALG87" s="107"/>
      <c r="ALH87" s="107"/>
      <c r="ALI87" s="107"/>
      <c r="ALJ87" s="107"/>
      <c r="ALK87" s="107"/>
      <c r="ALL87" s="107"/>
      <c r="ALM87" s="107"/>
      <c r="ALN87" s="107"/>
      <c r="ALO87" s="107"/>
      <c r="ALP87" s="107"/>
      <c r="ALQ87" s="107"/>
      <c r="ALR87" s="107"/>
      <c r="ALS87" s="107"/>
      <c r="ALT87" s="107"/>
      <c r="ALU87" s="107"/>
      <c r="ALV87" s="107"/>
      <c r="ALW87" s="107"/>
      <c r="ALX87" s="107"/>
      <c r="ALY87" s="107"/>
      <c r="ALZ87" s="107"/>
      <c r="AMA87" s="107"/>
      <c r="AMB87" s="107"/>
      <c r="AMC87" s="107"/>
      <c r="AMD87" s="107"/>
      <c r="AME87" s="107"/>
      <c r="AMF87" s="107"/>
      <c r="AMG87" s="107"/>
      <c r="AMH87" s="107"/>
      <c r="AMI87" s="107"/>
      <c r="AMJ87" s="107"/>
      <c r="AMK87" s="107"/>
      <c r="AML87" s="107"/>
      <c r="AMM87" s="107"/>
      <c r="AMN87" s="107"/>
      <c r="AMO87" s="107"/>
      <c r="AMP87" s="107"/>
      <c r="AMQ87" s="107"/>
      <c r="AMR87" s="107"/>
      <c r="AMS87" s="107"/>
      <c r="AMT87" s="107"/>
      <c r="AMU87" s="107"/>
      <c r="AMV87" s="107"/>
      <c r="AMW87" s="107"/>
      <c r="AMX87" s="107"/>
      <c r="AMY87" s="107"/>
      <c r="AMZ87" s="107"/>
      <c r="ANA87" s="107"/>
      <c r="ANB87" s="107"/>
      <c r="ANC87" s="107"/>
      <c r="AND87" s="107"/>
      <c r="ANE87" s="107"/>
      <c r="ANF87" s="107"/>
      <c r="ANG87" s="107"/>
      <c r="ANH87" s="107"/>
      <c r="ANI87" s="107"/>
      <c r="ANJ87" s="107"/>
      <c r="ANK87" s="107"/>
      <c r="ANL87" s="107"/>
      <c r="ANM87" s="107"/>
      <c r="ANN87" s="107"/>
      <c r="ANO87" s="107"/>
      <c r="ANP87" s="107"/>
      <c r="ANQ87" s="107"/>
      <c r="ANR87" s="107"/>
      <c r="ANS87" s="107"/>
      <c r="ANT87" s="107"/>
      <c r="ANU87" s="107"/>
      <c r="ANV87" s="107"/>
      <c r="ANW87" s="107"/>
      <c r="ANX87" s="107"/>
      <c r="ANY87" s="107"/>
      <c r="ANZ87" s="107"/>
      <c r="AOA87" s="107"/>
      <c r="AOB87" s="107"/>
      <c r="AOC87" s="107"/>
      <c r="AOD87" s="107"/>
      <c r="AOE87" s="107"/>
      <c r="AOF87" s="107"/>
      <c r="AOG87" s="107"/>
      <c r="AOH87" s="107"/>
      <c r="AOI87" s="107"/>
      <c r="AOJ87" s="107"/>
      <c r="AOK87" s="107"/>
      <c r="AOL87" s="107"/>
      <c r="AOM87" s="107"/>
      <c r="AON87" s="107"/>
      <c r="AOO87" s="107"/>
      <c r="AOP87" s="107"/>
      <c r="AOQ87" s="107"/>
      <c r="AOR87" s="107"/>
      <c r="AOS87" s="107"/>
      <c r="AOT87" s="107"/>
      <c r="AOU87" s="107"/>
      <c r="AOV87" s="107"/>
      <c r="AOW87" s="107"/>
      <c r="AOX87" s="107"/>
      <c r="AOY87" s="107"/>
      <c r="AOZ87" s="107"/>
      <c r="APA87" s="107"/>
      <c r="APB87" s="107"/>
      <c r="APC87" s="107"/>
      <c r="APD87" s="107"/>
      <c r="APE87" s="107"/>
      <c r="APF87" s="107"/>
      <c r="APG87" s="107"/>
      <c r="APH87" s="107"/>
      <c r="API87" s="107"/>
      <c r="APJ87" s="107"/>
      <c r="APK87" s="107"/>
      <c r="APL87" s="107"/>
      <c r="APM87" s="107"/>
      <c r="APN87" s="107"/>
      <c r="APO87" s="107"/>
      <c r="APP87" s="107"/>
      <c r="APQ87" s="107"/>
      <c r="APR87" s="107"/>
      <c r="APS87" s="107"/>
      <c r="APT87" s="107"/>
      <c r="APU87" s="107"/>
      <c r="APV87" s="107"/>
      <c r="APW87" s="107"/>
      <c r="APX87" s="107"/>
      <c r="APY87" s="107"/>
      <c r="APZ87" s="107"/>
      <c r="AQA87" s="107"/>
      <c r="AQB87" s="107"/>
      <c r="AQC87" s="107"/>
      <c r="AQD87" s="107"/>
      <c r="AQE87" s="107"/>
      <c r="AQF87" s="107"/>
      <c r="AQG87" s="107"/>
      <c r="AQH87" s="107"/>
      <c r="AQI87" s="107"/>
      <c r="AQJ87" s="107"/>
      <c r="AQK87" s="107"/>
      <c r="AQL87" s="107"/>
      <c r="AQM87" s="107"/>
      <c r="AQN87" s="107"/>
      <c r="AQO87" s="107"/>
      <c r="AQP87" s="107"/>
      <c r="AQQ87" s="107"/>
      <c r="AQR87" s="107"/>
      <c r="AQS87" s="107"/>
      <c r="AQT87" s="107"/>
      <c r="AQU87" s="107"/>
      <c r="AQV87" s="107"/>
      <c r="AQW87" s="107"/>
      <c r="AQX87" s="107"/>
      <c r="AQY87" s="107"/>
      <c r="AQZ87" s="107"/>
      <c r="ARA87" s="107"/>
      <c r="ARB87" s="107"/>
      <c r="ARC87" s="107"/>
      <c r="ARD87" s="107"/>
      <c r="ARE87" s="107"/>
      <c r="ARF87" s="107"/>
      <c r="ARG87" s="107"/>
      <c r="ARH87" s="107"/>
      <c r="ARI87" s="107"/>
      <c r="ARJ87" s="107"/>
      <c r="ARK87" s="107"/>
      <c r="ARL87" s="107"/>
      <c r="ARM87" s="107"/>
      <c r="ARN87" s="107"/>
      <c r="ARO87" s="107"/>
      <c r="ARP87" s="107"/>
      <c r="ARQ87" s="107"/>
      <c r="ARR87" s="107"/>
      <c r="ARS87" s="107"/>
      <c r="ART87" s="107"/>
      <c r="ARU87" s="107"/>
      <c r="ARV87" s="107"/>
      <c r="ARW87" s="107"/>
      <c r="ARX87" s="107"/>
      <c r="ARY87" s="107"/>
      <c r="ARZ87" s="107"/>
      <c r="ASA87" s="107"/>
      <c r="ASB87" s="107"/>
      <c r="ASC87" s="107"/>
      <c r="ASD87" s="107"/>
      <c r="ASE87" s="107"/>
      <c r="ASF87" s="107"/>
      <c r="ASG87" s="107"/>
      <c r="ASH87" s="107"/>
      <c r="ASI87" s="107"/>
      <c r="ASJ87" s="107"/>
      <c r="ASK87" s="107"/>
      <c r="ASL87" s="107"/>
      <c r="ASM87" s="107"/>
      <c r="ASN87" s="107"/>
      <c r="ASO87" s="107"/>
      <c r="ASP87" s="107"/>
      <c r="ASQ87" s="107"/>
      <c r="ASR87" s="107"/>
      <c r="ASS87" s="107"/>
      <c r="AST87" s="107"/>
      <c r="ASU87" s="107"/>
      <c r="ASV87" s="107"/>
      <c r="ASW87" s="107"/>
      <c r="ASX87" s="107"/>
      <c r="ASY87" s="107"/>
      <c r="ASZ87" s="107"/>
      <c r="ATA87" s="107"/>
      <c r="ATB87" s="107"/>
      <c r="ATC87" s="107"/>
      <c r="ATD87" s="107"/>
      <c r="ATE87" s="107"/>
      <c r="ATF87" s="107"/>
      <c r="ATG87" s="107"/>
      <c r="ATH87" s="107"/>
      <c r="ATI87" s="107"/>
      <c r="ATJ87" s="107"/>
      <c r="ATK87" s="107"/>
      <c r="ATL87" s="107"/>
      <c r="ATM87" s="107"/>
      <c r="ATN87" s="107"/>
      <c r="ATO87" s="107"/>
      <c r="ATP87" s="107"/>
      <c r="ATQ87" s="107"/>
      <c r="ATR87" s="107"/>
      <c r="ATS87" s="107"/>
      <c r="ATT87" s="107"/>
      <c r="ATU87" s="107"/>
      <c r="ATV87" s="107"/>
      <c r="ATW87" s="107"/>
      <c r="ATX87" s="107"/>
      <c r="ATY87" s="107"/>
      <c r="ATZ87" s="107"/>
      <c r="AUA87" s="107"/>
      <c r="AUB87" s="107"/>
      <c r="AUC87" s="107"/>
      <c r="AUD87" s="107"/>
      <c r="AUE87" s="107"/>
      <c r="AUF87" s="107"/>
      <c r="AUG87" s="107"/>
      <c r="AUH87" s="107"/>
      <c r="AUI87" s="107"/>
      <c r="AUJ87" s="107"/>
      <c r="AUK87" s="107"/>
      <c r="AUL87" s="107"/>
      <c r="AUM87" s="107"/>
      <c r="AUN87" s="107"/>
      <c r="AUO87" s="107"/>
      <c r="AUP87" s="107"/>
      <c r="AUQ87" s="107"/>
      <c r="AUR87" s="107"/>
      <c r="AUS87" s="107"/>
      <c r="AUT87" s="107"/>
      <c r="AUU87" s="107"/>
      <c r="AUV87" s="107"/>
      <c r="AUW87" s="107"/>
      <c r="AUX87" s="107"/>
      <c r="AUY87" s="107"/>
      <c r="AUZ87" s="107"/>
      <c r="AVA87" s="107"/>
      <c r="AVB87" s="107"/>
      <c r="AVC87" s="107"/>
      <c r="AVD87" s="107"/>
      <c r="AVE87" s="107"/>
      <c r="AVF87" s="107"/>
      <c r="AVG87" s="107"/>
      <c r="AVH87" s="107"/>
      <c r="AVI87" s="107"/>
      <c r="AVJ87" s="107"/>
      <c r="AVK87" s="107"/>
      <c r="AVL87" s="107"/>
      <c r="AVM87" s="107"/>
      <c r="AVN87" s="107"/>
      <c r="AVO87" s="107"/>
      <c r="AVP87" s="107"/>
      <c r="AVQ87" s="107"/>
      <c r="AVR87" s="107"/>
      <c r="AVS87" s="107"/>
      <c r="AVT87" s="107"/>
      <c r="AVU87" s="107"/>
      <c r="AVV87" s="107"/>
      <c r="AVW87" s="107"/>
      <c r="AVX87" s="107"/>
      <c r="AVY87" s="107"/>
      <c r="AVZ87" s="107"/>
      <c r="AWA87" s="107"/>
      <c r="AWB87" s="107"/>
      <c r="AWC87" s="107"/>
      <c r="AWD87" s="107"/>
      <c r="AWE87" s="107"/>
      <c r="AWF87" s="107"/>
      <c r="AWG87" s="107"/>
      <c r="AWH87" s="107"/>
      <c r="AWI87" s="107"/>
      <c r="AWJ87" s="107"/>
      <c r="AWK87" s="107"/>
      <c r="AWL87" s="107"/>
      <c r="AWM87" s="107"/>
      <c r="AWN87" s="107"/>
      <c r="AWO87" s="107"/>
      <c r="AWP87" s="107"/>
      <c r="AWQ87" s="107"/>
      <c r="AWR87" s="107"/>
      <c r="AWS87" s="107"/>
      <c r="AWT87" s="107"/>
      <c r="AWU87" s="107"/>
      <c r="AWV87" s="107"/>
      <c r="AWW87" s="107"/>
      <c r="AWX87" s="107"/>
      <c r="AWY87" s="107"/>
      <c r="AWZ87" s="107"/>
      <c r="AXA87" s="107"/>
      <c r="AXB87" s="107"/>
      <c r="AXC87" s="107"/>
      <c r="AXD87" s="107"/>
      <c r="AXE87" s="107"/>
      <c r="AXF87" s="107"/>
      <c r="AXG87" s="107"/>
      <c r="AXH87" s="107"/>
      <c r="AXI87" s="107"/>
      <c r="AXJ87" s="107"/>
      <c r="AXK87" s="107"/>
      <c r="AXL87" s="107"/>
      <c r="AXM87" s="107"/>
      <c r="AXN87" s="107"/>
      <c r="AXO87" s="107"/>
      <c r="AXP87" s="107"/>
      <c r="AXQ87" s="107"/>
      <c r="AXR87" s="107"/>
      <c r="AXS87" s="107"/>
      <c r="AXT87" s="107"/>
      <c r="AXU87" s="107"/>
      <c r="AXV87" s="107"/>
      <c r="AXW87" s="107"/>
      <c r="AXX87" s="107"/>
      <c r="AXY87" s="107"/>
      <c r="AXZ87" s="107"/>
      <c r="AYA87" s="107"/>
      <c r="AYB87" s="107"/>
      <c r="AYC87" s="107"/>
      <c r="AYD87" s="107"/>
      <c r="AYE87" s="107"/>
      <c r="AYF87" s="107"/>
      <c r="AYG87" s="107"/>
      <c r="AYH87" s="107"/>
      <c r="AYI87" s="107"/>
      <c r="AYJ87" s="107"/>
      <c r="AYK87" s="107"/>
      <c r="AYL87" s="107"/>
      <c r="AYM87" s="107"/>
      <c r="AYN87" s="107"/>
      <c r="AYO87" s="107"/>
      <c r="AYP87" s="107"/>
      <c r="AYQ87" s="107"/>
      <c r="AYR87" s="107"/>
      <c r="AYS87" s="107"/>
      <c r="AYT87" s="107"/>
      <c r="AYU87" s="107"/>
      <c r="AYV87" s="107"/>
      <c r="AYW87" s="107"/>
      <c r="AYX87" s="107"/>
      <c r="AYY87" s="107"/>
      <c r="AYZ87" s="107"/>
      <c r="AZA87" s="107"/>
      <c r="AZB87" s="107"/>
      <c r="AZC87" s="107"/>
      <c r="AZD87" s="107"/>
      <c r="AZE87" s="107"/>
      <c r="AZF87" s="107"/>
      <c r="AZG87" s="107"/>
      <c r="AZH87" s="107"/>
      <c r="AZI87" s="107"/>
      <c r="AZJ87" s="107"/>
      <c r="AZK87" s="107"/>
      <c r="AZL87" s="107"/>
      <c r="AZM87" s="107"/>
      <c r="AZN87" s="107"/>
      <c r="AZO87" s="107"/>
      <c r="AZP87" s="107"/>
      <c r="AZQ87" s="107"/>
      <c r="AZR87" s="107"/>
      <c r="AZS87" s="107"/>
      <c r="AZT87" s="107"/>
      <c r="AZU87" s="107"/>
      <c r="AZV87" s="107"/>
      <c r="AZW87" s="107"/>
      <c r="AZX87" s="107"/>
      <c r="AZY87" s="107"/>
      <c r="AZZ87" s="107"/>
      <c r="BAA87" s="107"/>
      <c r="BAB87" s="107"/>
      <c r="BAC87" s="107"/>
      <c r="BAD87" s="107"/>
      <c r="BAE87" s="107"/>
      <c r="BAF87" s="107"/>
      <c r="BAG87" s="107"/>
      <c r="BAH87" s="107"/>
      <c r="BAI87" s="107"/>
      <c r="BAJ87" s="107"/>
      <c r="BAK87" s="107"/>
      <c r="BAL87" s="107"/>
      <c r="BAM87" s="107"/>
      <c r="BAN87" s="107"/>
      <c r="BAO87" s="107"/>
      <c r="BAP87" s="107"/>
      <c r="BAQ87" s="107"/>
      <c r="BAR87" s="107"/>
      <c r="BAS87" s="107"/>
      <c r="BAT87" s="107"/>
      <c r="BAU87" s="107"/>
      <c r="BAV87" s="107"/>
      <c r="BAW87" s="107"/>
      <c r="BAX87" s="107"/>
      <c r="BAY87" s="107"/>
      <c r="BAZ87" s="107"/>
      <c r="BBA87" s="107"/>
      <c r="BBB87" s="107"/>
      <c r="BBC87" s="107"/>
      <c r="BBD87" s="107"/>
      <c r="BBE87" s="107"/>
      <c r="BBF87" s="107"/>
      <c r="BBG87" s="107"/>
      <c r="BBH87" s="107"/>
      <c r="BBI87" s="107"/>
      <c r="BBJ87" s="107"/>
      <c r="BBK87" s="107"/>
      <c r="BBL87" s="107"/>
      <c r="BBM87" s="107"/>
      <c r="BBN87" s="107"/>
      <c r="BBO87" s="107"/>
      <c r="BBP87" s="107"/>
      <c r="BBQ87" s="107"/>
      <c r="BBR87" s="107"/>
      <c r="BBS87" s="107"/>
      <c r="BBT87" s="107"/>
      <c r="BBU87" s="107"/>
      <c r="BBV87" s="107"/>
      <c r="BBW87" s="107"/>
      <c r="BBX87" s="107"/>
      <c r="BBY87" s="107"/>
      <c r="BBZ87" s="107"/>
      <c r="BCA87" s="107"/>
      <c r="BCB87" s="107"/>
      <c r="BCC87" s="107"/>
      <c r="BCD87" s="107"/>
      <c r="BCE87" s="107"/>
      <c r="BCF87" s="107"/>
      <c r="BCG87" s="107"/>
      <c r="BCH87" s="107"/>
      <c r="BCI87" s="107"/>
      <c r="BCJ87" s="107"/>
      <c r="BCK87" s="107"/>
      <c r="BCL87" s="107"/>
      <c r="BCM87" s="107"/>
      <c r="BCN87" s="107"/>
      <c r="BCO87" s="107"/>
      <c r="BCP87" s="107"/>
      <c r="BCQ87" s="107"/>
      <c r="BCR87" s="107"/>
      <c r="BCS87" s="107"/>
      <c r="BCT87" s="107"/>
      <c r="BCU87" s="107"/>
      <c r="BCV87" s="107"/>
      <c r="BCW87" s="107"/>
      <c r="BCX87" s="107"/>
      <c r="BCY87" s="107"/>
      <c r="BCZ87" s="107"/>
      <c r="BDA87" s="107"/>
      <c r="BDB87" s="107"/>
      <c r="BDC87" s="107"/>
      <c r="BDD87" s="107"/>
      <c r="BDE87" s="107"/>
      <c r="BDF87" s="107"/>
      <c r="BDG87" s="107"/>
      <c r="BDH87" s="107"/>
      <c r="BDI87" s="107"/>
      <c r="BDJ87" s="107"/>
      <c r="BDK87" s="107"/>
      <c r="BDL87" s="107"/>
      <c r="BDM87" s="107"/>
      <c r="BDN87" s="107"/>
      <c r="BDO87" s="107"/>
      <c r="BDP87" s="107"/>
      <c r="BDQ87" s="107"/>
      <c r="BDR87" s="107"/>
      <c r="BDS87" s="107"/>
      <c r="BDT87" s="107"/>
      <c r="BDU87" s="107"/>
      <c r="BDV87" s="107"/>
      <c r="BDW87" s="107"/>
      <c r="BDX87" s="107"/>
      <c r="BDY87" s="107"/>
      <c r="BDZ87" s="107"/>
      <c r="BEA87" s="107"/>
      <c r="BEB87" s="107"/>
      <c r="BEC87" s="107"/>
      <c r="BED87" s="107"/>
      <c r="BEE87" s="107"/>
      <c r="BEF87" s="107"/>
      <c r="BEG87" s="107"/>
      <c r="BEH87" s="107"/>
      <c r="BEI87" s="107"/>
      <c r="BEJ87" s="107"/>
      <c r="BEK87" s="107"/>
      <c r="BEL87" s="107"/>
      <c r="BEM87" s="107"/>
      <c r="BEN87" s="107"/>
      <c r="BEO87" s="107"/>
      <c r="BEP87" s="107"/>
      <c r="BEQ87" s="107"/>
      <c r="BER87" s="107"/>
      <c r="BES87" s="107"/>
      <c r="BET87" s="107"/>
      <c r="BEU87" s="107"/>
      <c r="BEV87" s="107"/>
      <c r="BEW87" s="107"/>
      <c r="BEX87" s="107"/>
      <c r="BEY87" s="107"/>
      <c r="BEZ87" s="107"/>
      <c r="BFA87" s="107"/>
      <c r="BFB87" s="107"/>
      <c r="BFC87" s="107"/>
      <c r="BFD87" s="107"/>
      <c r="BFE87" s="107"/>
      <c r="BFF87" s="107"/>
      <c r="BFG87" s="107"/>
      <c r="BFH87" s="107"/>
      <c r="BFI87" s="107"/>
      <c r="BFJ87" s="107"/>
      <c r="BFK87" s="107"/>
      <c r="BFL87" s="107"/>
      <c r="BFM87" s="107"/>
      <c r="BFN87" s="107"/>
      <c r="BFO87" s="107"/>
      <c r="BFP87" s="107"/>
      <c r="BFQ87" s="107"/>
      <c r="BFR87" s="107"/>
      <c r="BFS87" s="107"/>
      <c r="BFT87" s="107"/>
      <c r="BFU87" s="107"/>
      <c r="BFV87" s="107"/>
      <c r="BFW87" s="107"/>
      <c r="BFX87" s="107"/>
      <c r="BFY87" s="107"/>
      <c r="BFZ87" s="107"/>
      <c r="BGA87" s="107"/>
      <c r="BGB87" s="107"/>
      <c r="BGC87" s="107"/>
      <c r="BGD87" s="107"/>
      <c r="BGE87" s="107"/>
      <c r="BGF87" s="107"/>
      <c r="BGG87" s="107"/>
      <c r="BGH87" s="107"/>
      <c r="BGI87" s="107"/>
      <c r="BGJ87" s="107"/>
      <c r="BGK87" s="107"/>
      <c r="BGL87" s="107"/>
      <c r="BGM87" s="107"/>
      <c r="BGN87" s="107"/>
      <c r="BGO87" s="107"/>
      <c r="BGP87" s="107"/>
      <c r="BGQ87" s="107"/>
      <c r="BGR87" s="107"/>
      <c r="BGS87" s="107"/>
      <c r="BGT87" s="107"/>
      <c r="BGU87" s="107"/>
      <c r="BGV87" s="107"/>
      <c r="BGW87" s="107"/>
      <c r="BGX87" s="107"/>
      <c r="BGY87" s="107"/>
      <c r="BGZ87" s="107"/>
      <c r="BHA87" s="107"/>
      <c r="BHB87" s="107"/>
      <c r="BHC87" s="107"/>
      <c r="BHD87" s="107"/>
      <c r="BHE87" s="107"/>
      <c r="BHF87" s="107"/>
      <c r="BHG87" s="107"/>
      <c r="BHH87" s="107"/>
      <c r="BHI87" s="107"/>
      <c r="BHJ87" s="107"/>
      <c r="BHK87" s="107"/>
      <c r="BHL87" s="107"/>
      <c r="BHM87" s="107"/>
      <c r="BHN87" s="107"/>
      <c r="BHO87" s="107"/>
      <c r="BHP87" s="107"/>
      <c r="BHQ87" s="107"/>
      <c r="BHR87" s="107"/>
      <c r="BHS87" s="107"/>
      <c r="BHT87" s="107"/>
      <c r="BHU87" s="107"/>
      <c r="BHV87" s="107"/>
      <c r="BHW87" s="107"/>
      <c r="BHX87" s="107"/>
      <c r="BHY87" s="107"/>
      <c r="BHZ87" s="107"/>
      <c r="BIA87" s="107"/>
      <c r="BIB87" s="107"/>
      <c r="BIC87" s="107"/>
      <c r="BID87" s="107"/>
      <c r="BIE87" s="107"/>
      <c r="BIF87" s="107"/>
      <c r="BIG87" s="107"/>
      <c r="BIH87" s="107"/>
    </row>
    <row r="88" spans="1:1594" ht="51" x14ac:dyDescent="0.25">
      <c r="A88" s="14" t="s">
        <v>284</v>
      </c>
      <c r="B88" s="69" t="s">
        <v>23</v>
      </c>
      <c r="C88" s="5" t="s">
        <v>407</v>
      </c>
      <c r="D88" s="4" t="s">
        <v>405</v>
      </c>
      <c r="E88" s="5" t="s">
        <v>34</v>
      </c>
      <c r="F88" s="108">
        <v>6.37</v>
      </c>
      <c r="G88" s="25">
        <v>76</v>
      </c>
      <c r="H88" s="25">
        <f t="shared" ref="H88" si="40">F88*G88</f>
        <v>484.12</v>
      </c>
      <c r="I88" s="25">
        <v>22.97</v>
      </c>
      <c r="J88" s="25">
        <f t="shared" ref="J88" si="41">I88*F88</f>
        <v>146.31889999999999</v>
      </c>
      <c r="K88" s="25">
        <f t="shared" ref="K88" si="42">SUM(H88,J88)</f>
        <v>630.43889999999999</v>
      </c>
      <c r="L88" s="25">
        <f t="shared" ref="L88" si="43">K88+K88*$L$6</f>
        <v>784.89643049999995</v>
      </c>
      <c r="W88" s="56"/>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7"/>
      <c r="CN88" s="107"/>
      <c r="CO88" s="107"/>
      <c r="CP88" s="107"/>
      <c r="CQ88" s="107"/>
      <c r="CR88" s="107"/>
      <c r="CS88" s="107"/>
      <c r="CT88" s="107"/>
      <c r="CU88" s="107"/>
      <c r="CV88" s="107"/>
      <c r="CW88" s="107"/>
      <c r="CX88" s="107"/>
      <c r="CY88" s="107"/>
      <c r="CZ88" s="107"/>
      <c r="DA88" s="107"/>
      <c r="DB88" s="107"/>
      <c r="DC88" s="107"/>
      <c r="DD88" s="107"/>
      <c r="DE88" s="107"/>
      <c r="DF88" s="107"/>
      <c r="DG88" s="107"/>
      <c r="DH88" s="107"/>
      <c r="DI88" s="107"/>
      <c r="DJ88" s="107"/>
      <c r="DK88" s="107"/>
      <c r="DL88" s="107"/>
      <c r="DM88" s="107"/>
      <c r="DN88" s="107"/>
      <c r="DO88" s="107"/>
      <c r="DP88" s="107"/>
      <c r="DQ88" s="107"/>
      <c r="DR88" s="107"/>
      <c r="DS88" s="107"/>
      <c r="DT88" s="107"/>
      <c r="DU88" s="107"/>
      <c r="DV88" s="107"/>
      <c r="DW88" s="107"/>
      <c r="DX88" s="107"/>
      <c r="DY88" s="107"/>
      <c r="DZ88" s="107"/>
      <c r="EA88" s="107"/>
      <c r="EB88" s="107"/>
      <c r="EC88" s="107"/>
      <c r="ED88" s="107"/>
      <c r="EE88" s="107"/>
      <c r="EF88" s="107"/>
      <c r="EG88" s="107"/>
      <c r="EH88" s="107"/>
      <c r="EI88" s="107"/>
      <c r="EJ88" s="107"/>
      <c r="EK88" s="107"/>
      <c r="EL88" s="107"/>
      <c r="EM88" s="107"/>
      <c r="EN88" s="107"/>
      <c r="EO88" s="107"/>
      <c r="EP88" s="107"/>
      <c r="EQ88" s="107"/>
      <c r="ER88" s="107"/>
      <c r="ES88" s="107"/>
      <c r="ET88" s="107"/>
      <c r="EU88" s="107"/>
      <c r="EV88" s="107"/>
      <c r="EW88" s="107"/>
      <c r="EX88" s="107"/>
      <c r="EY88" s="107"/>
      <c r="EZ88" s="107"/>
      <c r="FA88" s="107"/>
      <c r="FB88" s="107"/>
      <c r="FC88" s="107"/>
      <c r="FD88" s="107"/>
      <c r="FE88" s="107"/>
      <c r="FF88" s="107"/>
      <c r="FG88" s="107"/>
      <c r="FH88" s="107"/>
      <c r="FI88" s="107"/>
      <c r="FJ88" s="107"/>
      <c r="FK88" s="107"/>
      <c r="FL88" s="107"/>
      <c r="FM88" s="107"/>
      <c r="FN88" s="107"/>
      <c r="FO88" s="107"/>
      <c r="FP88" s="107"/>
      <c r="FQ88" s="107"/>
      <c r="FR88" s="107"/>
      <c r="FS88" s="107"/>
      <c r="FT88" s="107"/>
      <c r="FU88" s="107"/>
      <c r="FV88" s="107"/>
      <c r="FW88" s="107"/>
      <c r="FX88" s="107"/>
      <c r="FY88" s="107"/>
      <c r="FZ88" s="107"/>
      <c r="GA88" s="107"/>
      <c r="GB88" s="107"/>
      <c r="GC88" s="107"/>
      <c r="GD88" s="107"/>
      <c r="GE88" s="107"/>
      <c r="GF88" s="107"/>
      <c r="GG88" s="107"/>
      <c r="GH88" s="107"/>
      <c r="GI88" s="107"/>
      <c r="GJ88" s="107"/>
      <c r="GK88" s="107"/>
      <c r="GL88" s="107"/>
      <c r="GM88" s="107"/>
      <c r="GN88" s="107"/>
      <c r="GO88" s="107"/>
      <c r="GP88" s="107"/>
      <c r="GQ88" s="107"/>
      <c r="GR88" s="107"/>
      <c r="GS88" s="107"/>
      <c r="GT88" s="107"/>
      <c r="GU88" s="107"/>
      <c r="GV88" s="107"/>
      <c r="GW88" s="107"/>
      <c r="GX88" s="107"/>
      <c r="GY88" s="107"/>
      <c r="GZ88" s="107"/>
      <c r="HA88" s="107"/>
      <c r="HB88" s="107"/>
      <c r="HC88" s="107"/>
      <c r="HD88" s="107"/>
      <c r="HE88" s="107"/>
      <c r="HF88" s="107"/>
      <c r="HG88" s="107"/>
      <c r="HH88" s="107"/>
      <c r="HI88" s="107"/>
      <c r="HJ88" s="107"/>
      <c r="HK88" s="107"/>
      <c r="HL88" s="107"/>
      <c r="HM88" s="107"/>
      <c r="HN88" s="107"/>
      <c r="HO88" s="107"/>
      <c r="HP88" s="107"/>
      <c r="HQ88" s="107"/>
      <c r="HR88" s="107"/>
      <c r="HS88" s="107"/>
      <c r="HT88" s="107"/>
      <c r="HU88" s="107"/>
      <c r="HV88" s="107"/>
      <c r="HW88" s="107"/>
      <c r="HX88" s="107"/>
      <c r="HY88" s="107"/>
      <c r="HZ88" s="107"/>
      <c r="IA88" s="107"/>
      <c r="IB88" s="107"/>
      <c r="IC88" s="107"/>
      <c r="ID88" s="107"/>
      <c r="IE88" s="107"/>
      <c r="IF88" s="107"/>
      <c r="IG88" s="107"/>
      <c r="IH88" s="107"/>
      <c r="II88" s="107"/>
      <c r="IJ88" s="107"/>
      <c r="IK88" s="107"/>
      <c r="IL88" s="107"/>
      <c r="IM88" s="107"/>
      <c r="IN88" s="107"/>
      <c r="IO88" s="107"/>
      <c r="IP88" s="107"/>
      <c r="IQ88" s="107"/>
      <c r="IR88" s="107"/>
      <c r="IS88" s="107"/>
      <c r="IT88" s="107"/>
      <c r="IU88" s="107"/>
      <c r="IV88" s="107"/>
      <c r="IW88" s="107"/>
      <c r="IX88" s="107"/>
      <c r="IY88" s="107"/>
      <c r="IZ88" s="107"/>
      <c r="JA88" s="107"/>
      <c r="JB88" s="107"/>
      <c r="JC88" s="107"/>
      <c r="JD88" s="107"/>
      <c r="JE88" s="107"/>
      <c r="JF88" s="107"/>
      <c r="JG88" s="107"/>
      <c r="JH88" s="107"/>
      <c r="JI88" s="107"/>
      <c r="JJ88" s="107"/>
      <c r="JK88" s="107"/>
      <c r="JL88" s="107"/>
      <c r="JM88" s="107"/>
      <c r="JN88" s="107"/>
      <c r="JO88" s="107"/>
      <c r="JP88" s="107"/>
      <c r="JQ88" s="107"/>
      <c r="JR88" s="107"/>
      <c r="JS88" s="107"/>
      <c r="JT88" s="107"/>
      <c r="JU88" s="107"/>
      <c r="JV88" s="107"/>
      <c r="JW88" s="107"/>
      <c r="JX88" s="107"/>
      <c r="JY88" s="107"/>
      <c r="JZ88" s="107"/>
      <c r="KA88" s="107"/>
      <c r="KB88" s="107"/>
      <c r="KC88" s="107"/>
      <c r="KD88" s="107"/>
      <c r="KE88" s="107"/>
      <c r="KF88" s="107"/>
      <c r="KG88" s="107"/>
      <c r="KH88" s="107"/>
      <c r="KI88" s="107"/>
      <c r="KJ88" s="107"/>
      <c r="KK88" s="107"/>
      <c r="KL88" s="107"/>
      <c r="KM88" s="107"/>
      <c r="KN88" s="107"/>
      <c r="KO88" s="107"/>
      <c r="KP88" s="107"/>
      <c r="KQ88" s="107"/>
      <c r="KR88" s="107"/>
      <c r="KS88" s="107"/>
      <c r="KT88" s="107"/>
      <c r="KU88" s="107"/>
      <c r="KV88" s="107"/>
      <c r="KW88" s="107"/>
      <c r="KX88" s="107"/>
      <c r="KY88" s="107"/>
      <c r="KZ88" s="107"/>
      <c r="LA88" s="107"/>
      <c r="LB88" s="107"/>
      <c r="LC88" s="107"/>
      <c r="LD88" s="107"/>
      <c r="LE88" s="107"/>
      <c r="LF88" s="107"/>
      <c r="LG88" s="107"/>
      <c r="LH88" s="107"/>
      <c r="LI88" s="107"/>
      <c r="LJ88" s="107"/>
      <c r="LK88" s="107"/>
      <c r="LL88" s="107"/>
      <c r="LM88" s="107"/>
      <c r="LN88" s="107"/>
      <c r="LO88" s="107"/>
      <c r="LP88" s="107"/>
      <c r="LQ88" s="107"/>
      <c r="LR88" s="107"/>
      <c r="LS88" s="107"/>
      <c r="LT88" s="107"/>
      <c r="LU88" s="107"/>
      <c r="LV88" s="107"/>
      <c r="LW88" s="107"/>
      <c r="LX88" s="107"/>
      <c r="LY88" s="107"/>
      <c r="LZ88" s="107"/>
      <c r="MA88" s="107"/>
      <c r="MB88" s="107"/>
      <c r="MC88" s="107"/>
      <c r="MD88" s="107"/>
      <c r="ME88" s="107"/>
      <c r="MF88" s="107"/>
      <c r="MG88" s="107"/>
      <c r="MH88" s="107"/>
      <c r="MI88" s="107"/>
      <c r="MJ88" s="107"/>
      <c r="MK88" s="107"/>
      <c r="ML88" s="107"/>
      <c r="MM88" s="107"/>
      <c r="MN88" s="107"/>
      <c r="MO88" s="107"/>
      <c r="MP88" s="107"/>
      <c r="MQ88" s="107"/>
      <c r="MR88" s="107"/>
      <c r="MS88" s="107"/>
      <c r="MT88" s="107"/>
      <c r="MU88" s="107"/>
      <c r="MV88" s="107"/>
      <c r="MW88" s="107"/>
      <c r="MX88" s="107"/>
      <c r="MY88" s="107"/>
      <c r="MZ88" s="107"/>
      <c r="NA88" s="107"/>
      <c r="NB88" s="107"/>
      <c r="NC88" s="107"/>
      <c r="ND88" s="107"/>
      <c r="NE88" s="107"/>
      <c r="NF88" s="107"/>
      <c r="NG88" s="107"/>
      <c r="NH88" s="107"/>
      <c r="NI88" s="107"/>
      <c r="NJ88" s="107"/>
      <c r="NK88" s="107"/>
      <c r="NL88" s="107"/>
      <c r="NM88" s="107"/>
      <c r="NN88" s="107"/>
      <c r="NO88" s="107"/>
      <c r="NP88" s="107"/>
      <c r="NQ88" s="107"/>
      <c r="NR88" s="107"/>
      <c r="NS88" s="107"/>
      <c r="NT88" s="107"/>
      <c r="NU88" s="107"/>
      <c r="NV88" s="107"/>
      <c r="NW88" s="107"/>
      <c r="NX88" s="107"/>
      <c r="NY88" s="107"/>
      <c r="NZ88" s="107"/>
      <c r="OA88" s="107"/>
      <c r="OB88" s="107"/>
      <c r="OC88" s="107"/>
      <c r="OD88" s="107"/>
      <c r="OE88" s="107"/>
      <c r="OF88" s="107"/>
      <c r="OG88" s="107"/>
      <c r="OH88" s="107"/>
      <c r="OI88" s="107"/>
      <c r="OJ88" s="107"/>
      <c r="OK88" s="107"/>
      <c r="OL88" s="107"/>
      <c r="OM88" s="107"/>
      <c r="ON88" s="107"/>
      <c r="OO88" s="107"/>
      <c r="OP88" s="107"/>
      <c r="OQ88" s="107"/>
      <c r="OR88" s="107"/>
      <c r="OS88" s="107"/>
      <c r="OT88" s="107"/>
      <c r="OU88" s="107"/>
      <c r="OV88" s="107"/>
      <c r="OW88" s="107"/>
      <c r="OX88" s="107"/>
      <c r="OY88" s="107"/>
      <c r="OZ88" s="107"/>
      <c r="PA88" s="107"/>
      <c r="PB88" s="107"/>
      <c r="PC88" s="107"/>
      <c r="PD88" s="107"/>
      <c r="PE88" s="107"/>
      <c r="PF88" s="107"/>
      <c r="PG88" s="107"/>
      <c r="PH88" s="107"/>
      <c r="PI88" s="107"/>
      <c r="PJ88" s="107"/>
      <c r="PK88" s="107"/>
      <c r="PL88" s="107"/>
      <c r="PM88" s="107"/>
      <c r="PN88" s="107"/>
      <c r="PO88" s="107"/>
      <c r="PP88" s="107"/>
      <c r="PQ88" s="107"/>
      <c r="PR88" s="107"/>
      <c r="PS88" s="107"/>
      <c r="PT88" s="107"/>
      <c r="PU88" s="107"/>
      <c r="PV88" s="107"/>
      <c r="PW88" s="107"/>
      <c r="PX88" s="107"/>
      <c r="PY88" s="107"/>
      <c r="PZ88" s="107"/>
      <c r="QA88" s="107"/>
      <c r="QB88" s="107"/>
      <c r="QC88" s="107"/>
      <c r="QD88" s="107"/>
      <c r="QE88" s="107"/>
      <c r="QF88" s="107"/>
      <c r="QG88" s="107"/>
      <c r="QH88" s="107"/>
      <c r="QI88" s="107"/>
      <c r="QJ88" s="107"/>
      <c r="QK88" s="107"/>
      <c r="QL88" s="107"/>
      <c r="QM88" s="107"/>
      <c r="QN88" s="107"/>
      <c r="QO88" s="107"/>
      <c r="QP88" s="107"/>
      <c r="QQ88" s="107"/>
      <c r="QR88" s="107"/>
      <c r="QS88" s="107"/>
      <c r="QT88" s="107"/>
      <c r="QU88" s="107"/>
      <c r="QV88" s="107"/>
      <c r="QW88" s="107"/>
      <c r="QX88" s="107"/>
      <c r="QY88" s="107"/>
      <c r="QZ88" s="107"/>
      <c r="RA88" s="107"/>
      <c r="RB88" s="107"/>
      <c r="RC88" s="107"/>
      <c r="RD88" s="107"/>
      <c r="RE88" s="107"/>
      <c r="RF88" s="107"/>
      <c r="RG88" s="107"/>
      <c r="RH88" s="107"/>
      <c r="RI88" s="107"/>
      <c r="RJ88" s="107"/>
      <c r="RK88" s="107"/>
      <c r="RL88" s="107"/>
      <c r="RM88" s="107"/>
      <c r="RN88" s="107"/>
      <c r="RO88" s="107"/>
      <c r="RP88" s="107"/>
      <c r="RQ88" s="107"/>
      <c r="RR88" s="107"/>
      <c r="RS88" s="107"/>
      <c r="RT88" s="107"/>
      <c r="RU88" s="107"/>
      <c r="RV88" s="107"/>
      <c r="RW88" s="107"/>
      <c r="RX88" s="107"/>
      <c r="RY88" s="107"/>
      <c r="RZ88" s="107"/>
      <c r="SA88" s="107"/>
      <c r="SB88" s="107"/>
      <c r="SC88" s="107"/>
      <c r="SD88" s="107"/>
      <c r="SE88" s="107"/>
      <c r="SF88" s="107"/>
      <c r="SG88" s="107"/>
      <c r="SH88" s="107"/>
      <c r="SI88" s="107"/>
      <c r="SJ88" s="107"/>
      <c r="SK88" s="107"/>
      <c r="SL88" s="107"/>
      <c r="SM88" s="107"/>
      <c r="SN88" s="107"/>
      <c r="SO88" s="107"/>
      <c r="SP88" s="107"/>
      <c r="SQ88" s="107"/>
      <c r="SR88" s="107"/>
      <c r="SS88" s="107"/>
      <c r="ST88" s="107"/>
      <c r="SU88" s="107"/>
      <c r="SV88" s="107"/>
      <c r="SW88" s="107"/>
      <c r="SX88" s="107"/>
      <c r="SY88" s="107"/>
      <c r="SZ88" s="107"/>
      <c r="TA88" s="107"/>
      <c r="TB88" s="107"/>
      <c r="TC88" s="107"/>
      <c r="TD88" s="107"/>
      <c r="TE88" s="107"/>
      <c r="TF88" s="107"/>
      <c r="TG88" s="107"/>
      <c r="TH88" s="107"/>
      <c r="TI88" s="107"/>
      <c r="TJ88" s="107"/>
      <c r="TK88" s="107"/>
      <c r="TL88" s="107"/>
      <c r="TM88" s="107"/>
      <c r="TN88" s="107"/>
      <c r="TO88" s="107"/>
      <c r="TP88" s="107"/>
      <c r="TQ88" s="107"/>
      <c r="TR88" s="107"/>
      <c r="TS88" s="107"/>
      <c r="TT88" s="107"/>
      <c r="TU88" s="107"/>
      <c r="TV88" s="107"/>
      <c r="TW88" s="107"/>
      <c r="TX88" s="107"/>
      <c r="TY88" s="107"/>
      <c r="TZ88" s="107"/>
      <c r="UA88" s="107"/>
      <c r="UB88" s="107"/>
      <c r="UC88" s="107"/>
      <c r="UD88" s="107"/>
      <c r="UE88" s="107"/>
      <c r="UF88" s="107"/>
      <c r="UG88" s="107"/>
      <c r="UH88" s="107"/>
      <c r="UI88" s="107"/>
      <c r="UJ88" s="107"/>
      <c r="UK88" s="107"/>
      <c r="UL88" s="107"/>
      <c r="UM88" s="107"/>
      <c r="UN88" s="107"/>
      <c r="UO88" s="107"/>
      <c r="UP88" s="107"/>
      <c r="UQ88" s="107"/>
      <c r="UR88" s="107"/>
      <c r="US88" s="107"/>
      <c r="UT88" s="107"/>
      <c r="UU88" s="107"/>
      <c r="UV88" s="107"/>
      <c r="UW88" s="107"/>
      <c r="UX88" s="107"/>
      <c r="UY88" s="107"/>
      <c r="UZ88" s="107"/>
      <c r="VA88" s="107"/>
      <c r="VB88" s="107"/>
      <c r="VC88" s="107"/>
      <c r="VD88" s="107"/>
      <c r="VE88" s="107"/>
      <c r="VF88" s="107"/>
      <c r="VG88" s="107"/>
      <c r="VH88" s="107"/>
      <c r="VI88" s="107"/>
      <c r="VJ88" s="107"/>
      <c r="VK88" s="107"/>
      <c r="VL88" s="107"/>
      <c r="VM88" s="107"/>
      <c r="VN88" s="107"/>
      <c r="VO88" s="107"/>
      <c r="VP88" s="107"/>
      <c r="VQ88" s="107"/>
      <c r="VR88" s="107"/>
      <c r="VS88" s="107"/>
      <c r="VT88" s="107"/>
      <c r="VU88" s="107"/>
      <c r="VV88" s="107"/>
      <c r="VW88" s="107"/>
      <c r="VX88" s="107"/>
      <c r="VY88" s="107"/>
      <c r="VZ88" s="107"/>
      <c r="WA88" s="107"/>
      <c r="WB88" s="107"/>
      <c r="WC88" s="107"/>
      <c r="WD88" s="107"/>
      <c r="WE88" s="107"/>
      <c r="WF88" s="107"/>
      <c r="WG88" s="107"/>
      <c r="WH88" s="107"/>
      <c r="WI88" s="107"/>
      <c r="WJ88" s="107"/>
      <c r="WK88" s="107"/>
      <c r="WL88" s="107"/>
      <c r="WM88" s="107"/>
      <c r="WN88" s="107"/>
      <c r="WO88" s="107"/>
      <c r="WP88" s="107"/>
      <c r="WQ88" s="107"/>
      <c r="WR88" s="107"/>
      <c r="WS88" s="107"/>
      <c r="WT88" s="107"/>
      <c r="WU88" s="107"/>
      <c r="WV88" s="107"/>
      <c r="WW88" s="107"/>
      <c r="WX88" s="107"/>
      <c r="WY88" s="107"/>
      <c r="WZ88" s="107"/>
      <c r="XA88" s="107"/>
      <c r="XB88" s="107"/>
      <c r="XC88" s="107"/>
      <c r="XD88" s="107"/>
      <c r="XE88" s="107"/>
      <c r="XF88" s="107"/>
      <c r="XG88" s="107"/>
      <c r="XH88" s="107"/>
      <c r="XI88" s="107"/>
      <c r="XJ88" s="107"/>
      <c r="XK88" s="107"/>
      <c r="XL88" s="107"/>
      <c r="XM88" s="107"/>
      <c r="XN88" s="107"/>
      <c r="XO88" s="107"/>
      <c r="XP88" s="107"/>
      <c r="XQ88" s="107"/>
      <c r="XR88" s="107"/>
      <c r="XS88" s="107"/>
      <c r="XT88" s="107"/>
      <c r="XU88" s="107"/>
      <c r="XV88" s="107"/>
      <c r="XW88" s="107"/>
      <c r="XX88" s="107"/>
      <c r="XY88" s="107"/>
      <c r="XZ88" s="107"/>
      <c r="YA88" s="107"/>
      <c r="YB88" s="107"/>
      <c r="YC88" s="107"/>
      <c r="YD88" s="107"/>
      <c r="YE88" s="107"/>
      <c r="YF88" s="107"/>
      <c r="YG88" s="107"/>
      <c r="YH88" s="107"/>
      <c r="YI88" s="107"/>
      <c r="YJ88" s="107"/>
      <c r="YK88" s="107"/>
      <c r="YL88" s="107"/>
      <c r="YM88" s="107"/>
      <c r="YN88" s="107"/>
      <c r="YO88" s="107"/>
      <c r="YP88" s="107"/>
      <c r="YQ88" s="107"/>
      <c r="YR88" s="107"/>
      <c r="YS88" s="107"/>
      <c r="YT88" s="107"/>
      <c r="YU88" s="107"/>
      <c r="YV88" s="107"/>
      <c r="YW88" s="107"/>
      <c r="YX88" s="107"/>
      <c r="YY88" s="107"/>
      <c r="YZ88" s="107"/>
      <c r="ZA88" s="107"/>
      <c r="ZB88" s="107"/>
      <c r="ZC88" s="107"/>
      <c r="ZD88" s="107"/>
      <c r="ZE88" s="107"/>
      <c r="ZF88" s="107"/>
      <c r="ZG88" s="107"/>
      <c r="ZH88" s="107"/>
      <c r="ZI88" s="107"/>
      <c r="ZJ88" s="107"/>
      <c r="ZK88" s="107"/>
      <c r="ZL88" s="107"/>
      <c r="ZM88" s="107"/>
      <c r="ZN88" s="107"/>
      <c r="ZO88" s="107"/>
      <c r="ZP88" s="107"/>
      <c r="ZQ88" s="107"/>
      <c r="ZR88" s="107"/>
      <c r="ZS88" s="107"/>
      <c r="ZT88" s="107"/>
      <c r="ZU88" s="107"/>
      <c r="ZV88" s="107"/>
      <c r="ZW88" s="107"/>
      <c r="ZX88" s="107"/>
      <c r="ZY88" s="107"/>
      <c r="ZZ88" s="107"/>
      <c r="AAA88" s="107"/>
      <c r="AAB88" s="107"/>
      <c r="AAC88" s="107"/>
      <c r="AAD88" s="107"/>
      <c r="AAE88" s="107"/>
      <c r="AAF88" s="107"/>
      <c r="AAG88" s="107"/>
      <c r="AAH88" s="107"/>
      <c r="AAI88" s="107"/>
      <c r="AAJ88" s="107"/>
      <c r="AAK88" s="107"/>
      <c r="AAL88" s="107"/>
      <c r="AAM88" s="107"/>
      <c r="AAN88" s="107"/>
      <c r="AAO88" s="107"/>
      <c r="AAP88" s="107"/>
      <c r="AAQ88" s="107"/>
      <c r="AAR88" s="107"/>
      <c r="AAS88" s="107"/>
      <c r="AAT88" s="107"/>
      <c r="AAU88" s="107"/>
      <c r="AAV88" s="107"/>
      <c r="AAW88" s="107"/>
      <c r="AAX88" s="107"/>
      <c r="AAY88" s="107"/>
      <c r="AAZ88" s="107"/>
      <c r="ABA88" s="107"/>
      <c r="ABB88" s="107"/>
      <c r="ABC88" s="107"/>
      <c r="ABD88" s="107"/>
      <c r="ABE88" s="107"/>
      <c r="ABF88" s="107"/>
      <c r="ABG88" s="107"/>
      <c r="ABH88" s="107"/>
      <c r="ABI88" s="107"/>
      <c r="ABJ88" s="107"/>
      <c r="ABK88" s="107"/>
      <c r="ABL88" s="107"/>
      <c r="ABM88" s="107"/>
      <c r="ABN88" s="107"/>
      <c r="ABO88" s="107"/>
      <c r="ABP88" s="107"/>
      <c r="ABQ88" s="107"/>
      <c r="ABR88" s="107"/>
      <c r="ABS88" s="107"/>
      <c r="ABT88" s="107"/>
      <c r="ABU88" s="107"/>
      <c r="ABV88" s="107"/>
      <c r="ABW88" s="107"/>
      <c r="ABX88" s="107"/>
      <c r="ABY88" s="107"/>
      <c r="ABZ88" s="107"/>
      <c r="ACA88" s="107"/>
      <c r="ACB88" s="107"/>
      <c r="ACC88" s="107"/>
      <c r="ACD88" s="107"/>
      <c r="ACE88" s="107"/>
      <c r="ACF88" s="107"/>
      <c r="ACG88" s="107"/>
      <c r="ACH88" s="107"/>
      <c r="ACI88" s="107"/>
      <c r="ACJ88" s="107"/>
      <c r="ACK88" s="107"/>
      <c r="ACL88" s="107"/>
      <c r="ACM88" s="107"/>
      <c r="ACN88" s="107"/>
      <c r="ACO88" s="107"/>
      <c r="ACP88" s="107"/>
      <c r="ACQ88" s="107"/>
      <c r="ACR88" s="107"/>
      <c r="ACS88" s="107"/>
      <c r="ACT88" s="107"/>
      <c r="ACU88" s="107"/>
      <c r="ACV88" s="107"/>
      <c r="ACW88" s="107"/>
      <c r="ACX88" s="107"/>
      <c r="ACY88" s="107"/>
      <c r="ACZ88" s="107"/>
      <c r="ADA88" s="107"/>
      <c r="ADB88" s="107"/>
      <c r="ADC88" s="107"/>
      <c r="ADD88" s="107"/>
      <c r="ADE88" s="107"/>
      <c r="ADF88" s="107"/>
      <c r="ADG88" s="107"/>
      <c r="ADH88" s="107"/>
      <c r="ADI88" s="107"/>
      <c r="ADJ88" s="107"/>
      <c r="ADK88" s="107"/>
      <c r="ADL88" s="107"/>
      <c r="ADM88" s="107"/>
      <c r="ADN88" s="107"/>
      <c r="ADO88" s="107"/>
      <c r="ADP88" s="107"/>
      <c r="ADQ88" s="107"/>
      <c r="ADR88" s="107"/>
      <c r="ADS88" s="107"/>
      <c r="ADT88" s="107"/>
      <c r="ADU88" s="107"/>
      <c r="ADV88" s="107"/>
      <c r="ADW88" s="107"/>
      <c r="ADX88" s="107"/>
      <c r="ADY88" s="107"/>
      <c r="ADZ88" s="107"/>
      <c r="AEA88" s="107"/>
      <c r="AEB88" s="107"/>
      <c r="AEC88" s="107"/>
      <c r="AED88" s="107"/>
      <c r="AEE88" s="107"/>
      <c r="AEF88" s="107"/>
      <c r="AEG88" s="107"/>
      <c r="AEH88" s="107"/>
      <c r="AEI88" s="107"/>
      <c r="AEJ88" s="107"/>
      <c r="AEK88" s="107"/>
      <c r="AEL88" s="107"/>
      <c r="AEM88" s="107"/>
      <c r="AEN88" s="107"/>
      <c r="AEO88" s="107"/>
      <c r="AEP88" s="107"/>
      <c r="AEQ88" s="107"/>
      <c r="AER88" s="107"/>
      <c r="AES88" s="107"/>
      <c r="AET88" s="107"/>
      <c r="AEU88" s="107"/>
      <c r="AEV88" s="107"/>
      <c r="AEW88" s="107"/>
      <c r="AEX88" s="107"/>
      <c r="AEY88" s="107"/>
      <c r="AEZ88" s="107"/>
      <c r="AFA88" s="107"/>
      <c r="AFB88" s="107"/>
      <c r="AFC88" s="107"/>
      <c r="AFD88" s="107"/>
      <c r="AFE88" s="107"/>
      <c r="AFF88" s="107"/>
      <c r="AFG88" s="107"/>
      <c r="AFH88" s="107"/>
      <c r="AFI88" s="107"/>
      <c r="AFJ88" s="107"/>
      <c r="AFK88" s="107"/>
      <c r="AFL88" s="107"/>
      <c r="AFM88" s="107"/>
      <c r="AFN88" s="107"/>
      <c r="AFO88" s="107"/>
      <c r="AFP88" s="107"/>
      <c r="AFQ88" s="107"/>
      <c r="AFR88" s="107"/>
      <c r="AFS88" s="107"/>
      <c r="AFT88" s="107"/>
      <c r="AFU88" s="107"/>
      <c r="AFV88" s="107"/>
      <c r="AFW88" s="107"/>
      <c r="AFX88" s="107"/>
      <c r="AFY88" s="107"/>
      <c r="AFZ88" s="107"/>
      <c r="AGA88" s="107"/>
      <c r="AGB88" s="107"/>
      <c r="AGC88" s="107"/>
      <c r="AGD88" s="107"/>
      <c r="AGE88" s="107"/>
      <c r="AGF88" s="107"/>
      <c r="AGG88" s="107"/>
      <c r="AGH88" s="107"/>
      <c r="AGI88" s="107"/>
      <c r="AGJ88" s="107"/>
      <c r="AGK88" s="107"/>
      <c r="AGL88" s="107"/>
      <c r="AGM88" s="107"/>
      <c r="AGN88" s="107"/>
      <c r="AGO88" s="107"/>
      <c r="AGP88" s="107"/>
      <c r="AGQ88" s="107"/>
      <c r="AGR88" s="107"/>
      <c r="AGS88" s="107"/>
      <c r="AGT88" s="107"/>
      <c r="AGU88" s="107"/>
      <c r="AGV88" s="107"/>
      <c r="AGW88" s="107"/>
      <c r="AGX88" s="107"/>
      <c r="AGY88" s="107"/>
      <c r="AGZ88" s="107"/>
      <c r="AHA88" s="107"/>
      <c r="AHB88" s="107"/>
      <c r="AHC88" s="107"/>
      <c r="AHD88" s="107"/>
      <c r="AHE88" s="107"/>
      <c r="AHF88" s="107"/>
      <c r="AHG88" s="107"/>
      <c r="AHH88" s="107"/>
      <c r="AHI88" s="107"/>
      <c r="AHJ88" s="107"/>
      <c r="AHK88" s="107"/>
      <c r="AHL88" s="107"/>
      <c r="AHM88" s="107"/>
      <c r="AHN88" s="107"/>
      <c r="AHO88" s="107"/>
      <c r="AHP88" s="107"/>
      <c r="AHQ88" s="107"/>
      <c r="AHR88" s="107"/>
      <c r="AHS88" s="107"/>
      <c r="AHT88" s="107"/>
      <c r="AHU88" s="107"/>
      <c r="AHV88" s="107"/>
      <c r="AHW88" s="107"/>
      <c r="AHX88" s="107"/>
      <c r="AHY88" s="107"/>
      <c r="AHZ88" s="107"/>
      <c r="AIA88" s="107"/>
      <c r="AIB88" s="107"/>
      <c r="AIC88" s="107"/>
      <c r="AID88" s="107"/>
      <c r="AIE88" s="107"/>
      <c r="AIF88" s="107"/>
      <c r="AIG88" s="107"/>
      <c r="AIH88" s="107"/>
      <c r="AII88" s="107"/>
      <c r="AIJ88" s="107"/>
      <c r="AIK88" s="107"/>
      <c r="AIL88" s="107"/>
      <c r="AIM88" s="107"/>
      <c r="AIN88" s="107"/>
      <c r="AIO88" s="107"/>
      <c r="AIP88" s="107"/>
      <c r="AIQ88" s="107"/>
      <c r="AIR88" s="107"/>
      <c r="AIS88" s="107"/>
      <c r="AIT88" s="107"/>
      <c r="AIU88" s="107"/>
      <c r="AIV88" s="107"/>
      <c r="AIW88" s="107"/>
      <c r="AIX88" s="107"/>
      <c r="AIY88" s="107"/>
      <c r="AIZ88" s="107"/>
      <c r="AJA88" s="107"/>
      <c r="AJB88" s="107"/>
      <c r="AJC88" s="107"/>
      <c r="AJD88" s="107"/>
      <c r="AJE88" s="107"/>
      <c r="AJF88" s="107"/>
      <c r="AJG88" s="107"/>
      <c r="AJH88" s="107"/>
      <c r="AJI88" s="107"/>
      <c r="AJJ88" s="107"/>
      <c r="AJK88" s="107"/>
      <c r="AJL88" s="107"/>
      <c r="AJM88" s="107"/>
      <c r="AJN88" s="107"/>
      <c r="AJO88" s="107"/>
      <c r="AJP88" s="107"/>
      <c r="AJQ88" s="107"/>
      <c r="AJR88" s="107"/>
      <c r="AJS88" s="107"/>
      <c r="AJT88" s="107"/>
      <c r="AJU88" s="107"/>
      <c r="AJV88" s="107"/>
      <c r="AJW88" s="107"/>
      <c r="AJX88" s="107"/>
      <c r="AJY88" s="107"/>
      <c r="AJZ88" s="107"/>
      <c r="AKA88" s="107"/>
      <c r="AKB88" s="107"/>
      <c r="AKC88" s="107"/>
      <c r="AKD88" s="107"/>
      <c r="AKE88" s="107"/>
      <c r="AKF88" s="107"/>
      <c r="AKG88" s="107"/>
      <c r="AKH88" s="107"/>
      <c r="AKI88" s="107"/>
      <c r="AKJ88" s="107"/>
      <c r="AKK88" s="107"/>
      <c r="AKL88" s="107"/>
      <c r="AKM88" s="107"/>
      <c r="AKN88" s="107"/>
      <c r="AKO88" s="107"/>
      <c r="AKP88" s="107"/>
      <c r="AKQ88" s="107"/>
      <c r="AKR88" s="107"/>
      <c r="AKS88" s="107"/>
      <c r="AKT88" s="107"/>
      <c r="AKU88" s="107"/>
      <c r="AKV88" s="107"/>
      <c r="AKW88" s="107"/>
      <c r="AKX88" s="107"/>
      <c r="AKY88" s="107"/>
      <c r="AKZ88" s="107"/>
      <c r="ALA88" s="107"/>
      <c r="ALB88" s="107"/>
      <c r="ALC88" s="107"/>
      <c r="ALD88" s="107"/>
      <c r="ALE88" s="107"/>
      <c r="ALF88" s="107"/>
      <c r="ALG88" s="107"/>
      <c r="ALH88" s="107"/>
      <c r="ALI88" s="107"/>
      <c r="ALJ88" s="107"/>
      <c r="ALK88" s="107"/>
      <c r="ALL88" s="107"/>
      <c r="ALM88" s="107"/>
      <c r="ALN88" s="107"/>
      <c r="ALO88" s="107"/>
      <c r="ALP88" s="107"/>
      <c r="ALQ88" s="107"/>
      <c r="ALR88" s="107"/>
      <c r="ALS88" s="107"/>
      <c r="ALT88" s="107"/>
      <c r="ALU88" s="107"/>
      <c r="ALV88" s="107"/>
      <c r="ALW88" s="107"/>
      <c r="ALX88" s="107"/>
      <c r="ALY88" s="107"/>
      <c r="ALZ88" s="107"/>
      <c r="AMA88" s="107"/>
      <c r="AMB88" s="107"/>
      <c r="AMC88" s="107"/>
      <c r="AMD88" s="107"/>
      <c r="AME88" s="107"/>
      <c r="AMF88" s="107"/>
      <c r="AMG88" s="107"/>
      <c r="AMH88" s="107"/>
      <c r="AMI88" s="107"/>
      <c r="AMJ88" s="107"/>
      <c r="AMK88" s="107"/>
      <c r="AML88" s="107"/>
      <c r="AMM88" s="107"/>
      <c r="AMN88" s="107"/>
      <c r="AMO88" s="107"/>
      <c r="AMP88" s="107"/>
      <c r="AMQ88" s="107"/>
      <c r="AMR88" s="107"/>
      <c r="AMS88" s="107"/>
      <c r="AMT88" s="107"/>
      <c r="AMU88" s="107"/>
      <c r="AMV88" s="107"/>
      <c r="AMW88" s="107"/>
      <c r="AMX88" s="107"/>
      <c r="AMY88" s="107"/>
      <c r="AMZ88" s="107"/>
      <c r="ANA88" s="107"/>
      <c r="ANB88" s="107"/>
      <c r="ANC88" s="107"/>
      <c r="AND88" s="107"/>
      <c r="ANE88" s="107"/>
      <c r="ANF88" s="107"/>
      <c r="ANG88" s="107"/>
      <c r="ANH88" s="107"/>
      <c r="ANI88" s="107"/>
      <c r="ANJ88" s="107"/>
      <c r="ANK88" s="107"/>
      <c r="ANL88" s="107"/>
      <c r="ANM88" s="107"/>
      <c r="ANN88" s="107"/>
      <c r="ANO88" s="107"/>
      <c r="ANP88" s="107"/>
      <c r="ANQ88" s="107"/>
      <c r="ANR88" s="107"/>
      <c r="ANS88" s="107"/>
      <c r="ANT88" s="107"/>
      <c r="ANU88" s="107"/>
      <c r="ANV88" s="107"/>
      <c r="ANW88" s="107"/>
      <c r="ANX88" s="107"/>
      <c r="ANY88" s="107"/>
      <c r="ANZ88" s="107"/>
      <c r="AOA88" s="107"/>
      <c r="AOB88" s="107"/>
      <c r="AOC88" s="107"/>
      <c r="AOD88" s="107"/>
      <c r="AOE88" s="107"/>
      <c r="AOF88" s="107"/>
      <c r="AOG88" s="107"/>
      <c r="AOH88" s="107"/>
      <c r="AOI88" s="107"/>
      <c r="AOJ88" s="107"/>
      <c r="AOK88" s="107"/>
      <c r="AOL88" s="107"/>
      <c r="AOM88" s="107"/>
      <c r="AON88" s="107"/>
      <c r="AOO88" s="107"/>
      <c r="AOP88" s="107"/>
      <c r="AOQ88" s="107"/>
      <c r="AOR88" s="107"/>
      <c r="AOS88" s="107"/>
      <c r="AOT88" s="107"/>
      <c r="AOU88" s="107"/>
      <c r="AOV88" s="107"/>
      <c r="AOW88" s="107"/>
      <c r="AOX88" s="107"/>
      <c r="AOY88" s="107"/>
      <c r="AOZ88" s="107"/>
      <c r="APA88" s="107"/>
      <c r="APB88" s="107"/>
      <c r="APC88" s="107"/>
      <c r="APD88" s="107"/>
      <c r="APE88" s="107"/>
      <c r="APF88" s="107"/>
      <c r="APG88" s="107"/>
      <c r="APH88" s="107"/>
      <c r="API88" s="107"/>
      <c r="APJ88" s="107"/>
      <c r="APK88" s="107"/>
      <c r="APL88" s="107"/>
      <c r="APM88" s="107"/>
      <c r="APN88" s="107"/>
      <c r="APO88" s="107"/>
      <c r="APP88" s="107"/>
      <c r="APQ88" s="107"/>
      <c r="APR88" s="107"/>
      <c r="APS88" s="107"/>
      <c r="APT88" s="107"/>
      <c r="APU88" s="107"/>
      <c r="APV88" s="107"/>
      <c r="APW88" s="107"/>
      <c r="APX88" s="107"/>
      <c r="APY88" s="107"/>
      <c r="APZ88" s="107"/>
      <c r="AQA88" s="107"/>
      <c r="AQB88" s="107"/>
      <c r="AQC88" s="107"/>
      <c r="AQD88" s="107"/>
      <c r="AQE88" s="107"/>
      <c r="AQF88" s="107"/>
      <c r="AQG88" s="107"/>
      <c r="AQH88" s="107"/>
      <c r="AQI88" s="107"/>
      <c r="AQJ88" s="107"/>
      <c r="AQK88" s="107"/>
      <c r="AQL88" s="107"/>
      <c r="AQM88" s="107"/>
      <c r="AQN88" s="107"/>
      <c r="AQO88" s="107"/>
      <c r="AQP88" s="107"/>
      <c r="AQQ88" s="107"/>
      <c r="AQR88" s="107"/>
      <c r="AQS88" s="107"/>
      <c r="AQT88" s="107"/>
      <c r="AQU88" s="107"/>
      <c r="AQV88" s="107"/>
      <c r="AQW88" s="107"/>
      <c r="AQX88" s="107"/>
      <c r="AQY88" s="107"/>
      <c r="AQZ88" s="107"/>
      <c r="ARA88" s="107"/>
      <c r="ARB88" s="107"/>
      <c r="ARC88" s="107"/>
      <c r="ARD88" s="107"/>
      <c r="ARE88" s="107"/>
      <c r="ARF88" s="107"/>
      <c r="ARG88" s="107"/>
      <c r="ARH88" s="107"/>
      <c r="ARI88" s="107"/>
      <c r="ARJ88" s="107"/>
      <c r="ARK88" s="107"/>
      <c r="ARL88" s="107"/>
      <c r="ARM88" s="107"/>
      <c r="ARN88" s="107"/>
      <c r="ARO88" s="107"/>
      <c r="ARP88" s="107"/>
      <c r="ARQ88" s="107"/>
      <c r="ARR88" s="107"/>
      <c r="ARS88" s="107"/>
      <c r="ART88" s="107"/>
      <c r="ARU88" s="107"/>
      <c r="ARV88" s="107"/>
      <c r="ARW88" s="107"/>
      <c r="ARX88" s="107"/>
      <c r="ARY88" s="107"/>
      <c r="ARZ88" s="107"/>
      <c r="ASA88" s="107"/>
      <c r="ASB88" s="107"/>
      <c r="ASC88" s="107"/>
      <c r="ASD88" s="107"/>
      <c r="ASE88" s="107"/>
      <c r="ASF88" s="107"/>
      <c r="ASG88" s="107"/>
      <c r="ASH88" s="107"/>
      <c r="ASI88" s="107"/>
      <c r="ASJ88" s="107"/>
      <c r="ASK88" s="107"/>
      <c r="ASL88" s="107"/>
      <c r="ASM88" s="107"/>
      <c r="ASN88" s="107"/>
      <c r="ASO88" s="107"/>
      <c r="ASP88" s="107"/>
      <c r="ASQ88" s="107"/>
      <c r="ASR88" s="107"/>
      <c r="ASS88" s="107"/>
      <c r="AST88" s="107"/>
      <c r="ASU88" s="107"/>
      <c r="ASV88" s="107"/>
      <c r="ASW88" s="107"/>
      <c r="ASX88" s="107"/>
      <c r="ASY88" s="107"/>
      <c r="ASZ88" s="107"/>
      <c r="ATA88" s="107"/>
      <c r="ATB88" s="107"/>
      <c r="ATC88" s="107"/>
      <c r="ATD88" s="107"/>
      <c r="ATE88" s="107"/>
      <c r="ATF88" s="107"/>
      <c r="ATG88" s="107"/>
      <c r="ATH88" s="107"/>
      <c r="ATI88" s="107"/>
      <c r="ATJ88" s="107"/>
      <c r="ATK88" s="107"/>
      <c r="ATL88" s="107"/>
      <c r="ATM88" s="107"/>
      <c r="ATN88" s="107"/>
      <c r="ATO88" s="107"/>
      <c r="ATP88" s="107"/>
      <c r="ATQ88" s="107"/>
      <c r="ATR88" s="107"/>
      <c r="ATS88" s="107"/>
      <c r="ATT88" s="107"/>
      <c r="ATU88" s="107"/>
      <c r="ATV88" s="107"/>
      <c r="ATW88" s="107"/>
      <c r="ATX88" s="107"/>
      <c r="ATY88" s="107"/>
      <c r="ATZ88" s="107"/>
      <c r="AUA88" s="107"/>
      <c r="AUB88" s="107"/>
      <c r="AUC88" s="107"/>
      <c r="AUD88" s="107"/>
      <c r="AUE88" s="107"/>
      <c r="AUF88" s="107"/>
      <c r="AUG88" s="107"/>
      <c r="AUH88" s="107"/>
      <c r="AUI88" s="107"/>
      <c r="AUJ88" s="107"/>
      <c r="AUK88" s="107"/>
      <c r="AUL88" s="107"/>
      <c r="AUM88" s="107"/>
      <c r="AUN88" s="107"/>
      <c r="AUO88" s="107"/>
      <c r="AUP88" s="107"/>
      <c r="AUQ88" s="107"/>
      <c r="AUR88" s="107"/>
      <c r="AUS88" s="107"/>
      <c r="AUT88" s="107"/>
      <c r="AUU88" s="107"/>
      <c r="AUV88" s="107"/>
      <c r="AUW88" s="107"/>
      <c r="AUX88" s="107"/>
      <c r="AUY88" s="107"/>
      <c r="AUZ88" s="107"/>
      <c r="AVA88" s="107"/>
      <c r="AVB88" s="107"/>
      <c r="AVC88" s="107"/>
      <c r="AVD88" s="107"/>
      <c r="AVE88" s="107"/>
      <c r="AVF88" s="107"/>
      <c r="AVG88" s="107"/>
      <c r="AVH88" s="107"/>
      <c r="AVI88" s="107"/>
      <c r="AVJ88" s="107"/>
      <c r="AVK88" s="107"/>
      <c r="AVL88" s="107"/>
      <c r="AVM88" s="107"/>
      <c r="AVN88" s="107"/>
      <c r="AVO88" s="107"/>
      <c r="AVP88" s="107"/>
      <c r="AVQ88" s="107"/>
      <c r="AVR88" s="107"/>
      <c r="AVS88" s="107"/>
      <c r="AVT88" s="107"/>
      <c r="AVU88" s="107"/>
      <c r="AVV88" s="107"/>
      <c r="AVW88" s="107"/>
      <c r="AVX88" s="107"/>
      <c r="AVY88" s="107"/>
      <c r="AVZ88" s="107"/>
      <c r="AWA88" s="107"/>
      <c r="AWB88" s="107"/>
      <c r="AWC88" s="107"/>
      <c r="AWD88" s="107"/>
      <c r="AWE88" s="107"/>
      <c r="AWF88" s="107"/>
      <c r="AWG88" s="107"/>
      <c r="AWH88" s="107"/>
      <c r="AWI88" s="107"/>
      <c r="AWJ88" s="107"/>
      <c r="AWK88" s="107"/>
      <c r="AWL88" s="107"/>
      <c r="AWM88" s="107"/>
      <c r="AWN88" s="107"/>
      <c r="AWO88" s="107"/>
      <c r="AWP88" s="107"/>
      <c r="AWQ88" s="107"/>
      <c r="AWR88" s="107"/>
      <c r="AWS88" s="107"/>
      <c r="AWT88" s="107"/>
      <c r="AWU88" s="107"/>
      <c r="AWV88" s="107"/>
      <c r="AWW88" s="107"/>
      <c r="AWX88" s="107"/>
      <c r="AWY88" s="107"/>
      <c r="AWZ88" s="107"/>
      <c r="AXA88" s="107"/>
      <c r="AXB88" s="107"/>
      <c r="AXC88" s="107"/>
      <c r="AXD88" s="107"/>
      <c r="AXE88" s="107"/>
      <c r="AXF88" s="107"/>
      <c r="AXG88" s="107"/>
      <c r="AXH88" s="107"/>
      <c r="AXI88" s="107"/>
      <c r="AXJ88" s="107"/>
      <c r="AXK88" s="107"/>
      <c r="AXL88" s="107"/>
      <c r="AXM88" s="107"/>
      <c r="AXN88" s="107"/>
      <c r="AXO88" s="107"/>
      <c r="AXP88" s="107"/>
      <c r="AXQ88" s="107"/>
      <c r="AXR88" s="107"/>
      <c r="AXS88" s="107"/>
      <c r="AXT88" s="107"/>
      <c r="AXU88" s="107"/>
      <c r="AXV88" s="107"/>
      <c r="AXW88" s="107"/>
      <c r="AXX88" s="107"/>
      <c r="AXY88" s="107"/>
      <c r="AXZ88" s="107"/>
      <c r="AYA88" s="107"/>
      <c r="AYB88" s="107"/>
      <c r="AYC88" s="107"/>
      <c r="AYD88" s="107"/>
      <c r="AYE88" s="107"/>
      <c r="AYF88" s="107"/>
      <c r="AYG88" s="107"/>
      <c r="AYH88" s="107"/>
      <c r="AYI88" s="107"/>
      <c r="AYJ88" s="107"/>
      <c r="AYK88" s="107"/>
      <c r="AYL88" s="107"/>
      <c r="AYM88" s="107"/>
      <c r="AYN88" s="107"/>
      <c r="AYO88" s="107"/>
      <c r="AYP88" s="107"/>
      <c r="AYQ88" s="107"/>
      <c r="AYR88" s="107"/>
      <c r="AYS88" s="107"/>
      <c r="AYT88" s="107"/>
      <c r="AYU88" s="107"/>
      <c r="AYV88" s="107"/>
      <c r="AYW88" s="107"/>
      <c r="AYX88" s="107"/>
      <c r="AYY88" s="107"/>
      <c r="AYZ88" s="107"/>
      <c r="AZA88" s="107"/>
      <c r="AZB88" s="107"/>
      <c r="AZC88" s="107"/>
      <c r="AZD88" s="107"/>
      <c r="AZE88" s="107"/>
      <c r="AZF88" s="107"/>
      <c r="AZG88" s="107"/>
      <c r="AZH88" s="107"/>
      <c r="AZI88" s="107"/>
      <c r="AZJ88" s="107"/>
      <c r="AZK88" s="107"/>
      <c r="AZL88" s="107"/>
      <c r="AZM88" s="107"/>
      <c r="AZN88" s="107"/>
      <c r="AZO88" s="107"/>
      <c r="AZP88" s="107"/>
      <c r="AZQ88" s="107"/>
      <c r="AZR88" s="107"/>
      <c r="AZS88" s="107"/>
      <c r="AZT88" s="107"/>
      <c r="AZU88" s="107"/>
      <c r="AZV88" s="107"/>
      <c r="AZW88" s="107"/>
      <c r="AZX88" s="107"/>
      <c r="AZY88" s="107"/>
      <c r="AZZ88" s="107"/>
      <c r="BAA88" s="107"/>
      <c r="BAB88" s="107"/>
      <c r="BAC88" s="107"/>
      <c r="BAD88" s="107"/>
      <c r="BAE88" s="107"/>
      <c r="BAF88" s="107"/>
      <c r="BAG88" s="107"/>
      <c r="BAH88" s="107"/>
      <c r="BAI88" s="107"/>
      <c r="BAJ88" s="107"/>
      <c r="BAK88" s="107"/>
      <c r="BAL88" s="107"/>
      <c r="BAM88" s="107"/>
      <c r="BAN88" s="107"/>
      <c r="BAO88" s="107"/>
      <c r="BAP88" s="107"/>
      <c r="BAQ88" s="107"/>
      <c r="BAR88" s="107"/>
      <c r="BAS88" s="107"/>
      <c r="BAT88" s="107"/>
      <c r="BAU88" s="107"/>
      <c r="BAV88" s="107"/>
      <c r="BAW88" s="107"/>
      <c r="BAX88" s="107"/>
      <c r="BAY88" s="107"/>
      <c r="BAZ88" s="107"/>
      <c r="BBA88" s="107"/>
      <c r="BBB88" s="107"/>
      <c r="BBC88" s="107"/>
      <c r="BBD88" s="107"/>
      <c r="BBE88" s="107"/>
      <c r="BBF88" s="107"/>
      <c r="BBG88" s="107"/>
      <c r="BBH88" s="107"/>
      <c r="BBI88" s="107"/>
      <c r="BBJ88" s="107"/>
      <c r="BBK88" s="107"/>
      <c r="BBL88" s="107"/>
      <c r="BBM88" s="107"/>
      <c r="BBN88" s="107"/>
      <c r="BBO88" s="107"/>
      <c r="BBP88" s="107"/>
      <c r="BBQ88" s="107"/>
      <c r="BBR88" s="107"/>
      <c r="BBS88" s="107"/>
      <c r="BBT88" s="107"/>
      <c r="BBU88" s="107"/>
      <c r="BBV88" s="107"/>
      <c r="BBW88" s="107"/>
      <c r="BBX88" s="107"/>
      <c r="BBY88" s="107"/>
      <c r="BBZ88" s="107"/>
      <c r="BCA88" s="107"/>
      <c r="BCB88" s="107"/>
      <c r="BCC88" s="107"/>
      <c r="BCD88" s="107"/>
      <c r="BCE88" s="107"/>
      <c r="BCF88" s="107"/>
      <c r="BCG88" s="107"/>
      <c r="BCH88" s="107"/>
      <c r="BCI88" s="107"/>
      <c r="BCJ88" s="107"/>
      <c r="BCK88" s="107"/>
      <c r="BCL88" s="107"/>
      <c r="BCM88" s="107"/>
      <c r="BCN88" s="107"/>
      <c r="BCO88" s="107"/>
      <c r="BCP88" s="107"/>
      <c r="BCQ88" s="107"/>
      <c r="BCR88" s="107"/>
      <c r="BCS88" s="107"/>
      <c r="BCT88" s="107"/>
      <c r="BCU88" s="107"/>
      <c r="BCV88" s="107"/>
      <c r="BCW88" s="107"/>
      <c r="BCX88" s="107"/>
      <c r="BCY88" s="107"/>
      <c r="BCZ88" s="107"/>
      <c r="BDA88" s="107"/>
      <c r="BDB88" s="107"/>
      <c r="BDC88" s="107"/>
      <c r="BDD88" s="107"/>
      <c r="BDE88" s="107"/>
      <c r="BDF88" s="107"/>
      <c r="BDG88" s="107"/>
      <c r="BDH88" s="107"/>
      <c r="BDI88" s="107"/>
      <c r="BDJ88" s="107"/>
      <c r="BDK88" s="107"/>
      <c r="BDL88" s="107"/>
      <c r="BDM88" s="107"/>
      <c r="BDN88" s="107"/>
      <c r="BDO88" s="107"/>
      <c r="BDP88" s="107"/>
      <c r="BDQ88" s="107"/>
      <c r="BDR88" s="107"/>
      <c r="BDS88" s="107"/>
      <c r="BDT88" s="107"/>
      <c r="BDU88" s="107"/>
      <c r="BDV88" s="107"/>
      <c r="BDW88" s="107"/>
      <c r="BDX88" s="107"/>
      <c r="BDY88" s="107"/>
      <c r="BDZ88" s="107"/>
      <c r="BEA88" s="107"/>
      <c r="BEB88" s="107"/>
      <c r="BEC88" s="107"/>
      <c r="BED88" s="107"/>
      <c r="BEE88" s="107"/>
      <c r="BEF88" s="107"/>
      <c r="BEG88" s="107"/>
      <c r="BEH88" s="107"/>
      <c r="BEI88" s="107"/>
      <c r="BEJ88" s="107"/>
      <c r="BEK88" s="107"/>
      <c r="BEL88" s="107"/>
      <c r="BEM88" s="107"/>
      <c r="BEN88" s="107"/>
      <c r="BEO88" s="107"/>
      <c r="BEP88" s="107"/>
      <c r="BEQ88" s="107"/>
      <c r="BER88" s="107"/>
      <c r="BES88" s="107"/>
      <c r="BET88" s="107"/>
      <c r="BEU88" s="107"/>
      <c r="BEV88" s="107"/>
      <c r="BEW88" s="107"/>
      <c r="BEX88" s="107"/>
      <c r="BEY88" s="107"/>
      <c r="BEZ88" s="107"/>
      <c r="BFA88" s="107"/>
      <c r="BFB88" s="107"/>
      <c r="BFC88" s="107"/>
      <c r="BFD88" s="107"/>
      <c r="BFE88" s="107"/>
      <c r="BFF88" s="107"/>
      <c r="BFG88" s="107"/>
      <c r="BFH88" s="107"/>
      <c r="BFI88" s="107"/>
      <c r="BFJ88" s="107"/>
      <c r="BFK88" s="107"/>
      <c r="BFL88" s="107"/>
      <c r="BFM88" s="107"/>
      <c r="BFN88" s="107"/>
      <c r="BFO88" s="107"/>
      <c r="BFP88" s="107"/>
      <c r="BFQ88" s="107"/>
      <c r="BFR88" s="107"/>
      <c r="BFS88" s="107"/>
      <c r="BFT88" s="107"/>
      <c r="BFU88" s="107"/>
      <c r="BFV88" s="107"/>
      <c r="BFW88" s="107"/>
      <c r="BFX88" s="107"/>
      <c r="BFY88" s="107"/>
      <c r="BFZ88" s="107"/>
      <c r="BGA88" s="107"/>
      <c r="BGB88" s="107"/>
      <c r="BGC88" s="107"/>
      <c r="BGD88" s="107"/>
      <c r="BGE88" s="107"/>
      <c r="BGF88" s="107"/>
      <c r="BGG88" s="107"/>
      <c r="BGH88" s="107"/>
      <c r="BGI88" s="107"/>
      <c r="BGJ88" s="107"/>
      <c r="BGK88" s="107"/>
      <c r="BGL88" s="107"/>
      <c r="BGM88" s="107"/>
      <c r="BGN88" s="107"/>
      <c r="BGO88" s="107"/>
      <c r="BGP88" s="107"/>
      <c r="BGQ88" s="107"/>
      <c r="BGR88" s="107"/>
      <c r="BGS88" s="107"/>
      <c r="BGT88" s="107"/>
      <c r="BGU88" s="107"/>
      <c r="BGV88" s="107"/>
      <c r="BGW88" s="107"/>
      <c r="BGX88" s="107"/>
      <c r="BGY88" s="107"/>
      <c r="BGZ88" s="107"/>
      <c r="BHA88" s="107"/>
      <c r="BHB88" s="107"/>
      <c r="BHC88" s="107"/>
      <c r="BHD88" s="107"/>
      <c r="BHE88" s="107"/>
      <c r="BHF88" s="107"/>
      <c r="BHG88" s="107"/>
      <c r="BHH88" s="107"/>
      <c r="BHI88" s="107"/>
      <c r="BHJ88" s="107"/>
      <c r="BHK88" s="107"/>
      <c r="BHL88" s="107"/>
      <c r="BHM88" s="107"/>
      <c r="BHN88" s="107"/>
      <c r="BHO88" s="107"/>
      <c r="BHP88" s="107"/>
      <c r="BHQ88" s="107"/>
      <c r="BHR88" s="107"/>
      <c r="BHS88" s="107"/>
      <c r="BHT88" s="107"/>
      <c r="BHU88" s="107"/>
      <c r="BHV88" s="107"/>
      <c r="BHW88" s="107"/>
      <c r="BHX88" s="107"/>
      <c r="BHY88" s="107"/>
      <c r="BHZ88" s="107"/>
      <c r="BIA88" s="107"/>
      <c r="BIB88" s="107"/>
      <c r="BIC88" s="107"/>
      <c r="BID88" s="107"/>
      <c r="BIE88" s="107"/>
      <c r="BIF88" s="107"/>
      <c r="BIG88" s="107"/>
      <c r="BIH88" s="107"/>
    </row>
    <row r="89" spans="1:1594" ht="38.25" x14ac:dyDescent="0.25">
      <c r="A89" s="14" t="s">
        <v>285</v>
      </c>
      <c r="B89" s="69" t="s">
        <v>23</v>
      </c>
      <c r="C89" s="5" t="s">
        <v>408</v>
      </c>
      <c r="D89" s="4" t="s">
        <v>406</v>
      </c>
      <c r="E89" s="5" t="s">
        <v>325</v>
      </c>
      <c r="F89" s="108">
        <v>0.25</v>
      </c>
      <c r="G89" s="25">
        <v>557.30999999999995</v>
      </c>
      <c r="H89" s="25">
        <f t="shared" si="20"/>
        <v>139.32749999999999</v>
      </c>
      <c r="I89" s="25">
        <v>101.04</v>
      </c>
      <c r="J89" s="25">
        <f t="shared" si="21"/>
        <v>25.26</v>
      </c>
      <c r="K89" s="25">
        <f t="shared" si="22"/>
        <v>164.58749999999998</v>
      </c>
      <c r="L89" s="25">
        <f t="shared" si="23"/>
        <v>204.91143749999998</v>
      </c>
      <c r="W89" s="56"/>
    </row>
    <row r="90" spans="1:1594" x14ac:dyDescent="0.25">
      <c r="A90" s="135" t="s">
        <v>409</v>
      </c>
      <c r="B90" s="135"/>
      <c r="C90" s="135"/>
      <c r="D90" s="135"/>
      <c r="E90" s="135"/>
      <c r="F90" s="135"/>
      <c r="G90" s="135"/>
      <c r="H90" s="135"/>
      <c r="I90" s="135"/>
      <c r="J90" s="135"/>
      <c r="K90" s="135"/>
      <c r="L90" s="135"/>
      <c r="W90" s="56"/>
    </row>
    <row r="91" spans="1:1594" ht="51" x14ac:dyDescent="0.25">
      <c r="A91" s="14" t="s">
        <v>286</v>
      </c>
      <c r="B91" s="111" t="s">
        <v>23</v>
      </c>
      <c r="C91" s="5" t="s">
        <v>410</v>
      </c>
      <c r="D91" s="4" t="s">
        <v>411</v>
      </c>
      <c r="E91" s="5" t="s">
        <v>325</v>
      </c>
      <c r="F91" s="108">
        <v>6.37</v>
      </c>
      <c r="G91" s="109">
        <v>186.6</v>
      </c>
      <c r="H91" s="25">
        <f t="shared" si="20"/>
        <v>1188.6420000000001</v>
      </c>
      <c r="I91" s="112">
        <v>32.78</v>
      </c>
      <c r="J91" s="25">
        <f t="shared" si="21"/>
        <v>208.80860000000001</v>
      </c>
      <c r="K91" s="25">
        <f t="shared" si="22"/>
        <v>1397.4506000000001</v>
      </c>
      <c r="L91" s="25">
        <f t="shared" si="23"/>
        <v>1739.8259970000001</v>
      </c>
      <c r="W91" s="56"/>
    </row>
    <row r="92" spans="1:1594" x14ac:dyDescent="0.25">
      <c r="A92" s="135" t="s">
        <v>412</v>
      </c>
      <c r="B92" s="135"/>
      <c r="C92" s="135"/>
      <c r="D92" s="135"/>
      <c r="E92" s="135"/>
      <c r="F92" s="135"/>
      <c r="G92" s="135"/>
      <c r="H92" s="135"/>
      <c r="I92" s="135"/>
      <c r="J92" s="135"/>
      <c r="K92" s="135"/>
      <c r="L92" s="135"/>
      <c r="W92" s="56"/>
    </row>
    <row r="93" spans="1:1594" ht="63.75" x14ac:dyDescent="0.25">
      <c r="A93" s="14" t="s">
        <v>287</v>
      </c>
      <c r="B93" s="111" t="s">
        <v>23</v>
      </c>
      <c r="C93" s="14" t="s">
        <v>413</v>
      </c>
      <c r="D93" s="20" t="s">
        <v>414</v>
      </c>
      <c r="E93" s="37" t="s">
        <v>325</v>
      </c>
      <c r="F93" s="113">
        <v>18.989999999999998</v>
      </c>
      <c r="G93" s="109">
        <v>46.74</v>
      </c>
      <c r="H93" s="25">
        <f t="shared" si="20"/>
        <v>887.59259999999995</v>
      </c>
      <c r="I93" s="25">
        <v>60.82</v>
      </c>
      <c r="J93" s="25">
        <f t="shared" si="21"/>
        <v>1154.9717999999998</v>
      </c>
      <c r="K93" s="25">
        <f t="shared" si="22"/>
        <v>2042.5643999999998</v>
      </c>
      <c r="L93" s="25">
        <f t="shared" si="23"/>
        <v>2542.9926779999996</v>
      </c>
      <c r="W93" s="56"/>
    </row>
    <row r="94" spans="1:1594" x14ac:dyDescent="0.25">
      <c r="A94" s="135" t="s">
        <v>415</v>
      </c>
      <c r="B94" s="135"/>
      <c r="C94" s="135"/>
      <c r="D94" s="135"/>
      <c r="E94" s="135"/>
      <c r="F94" s="135"/>
      <c r="G94" s="135"/>
      <c r="H94" s="135"/>
      <c r="I94" s="135"/>
      <c r="J94" s="135"/>
      <c r="K94" s="135"/>
      <c r="L94" s="135"/>
      <c r="W94" s="56"/>
    </row>
    <row r="95" spans="1:1594" ht="51" x14ac:dyDescent="0.25">
      <c r="A95" s="14" t="s">
        <v>288</v>
      </c>
      <c r="B95" s="69" t="s">
        <v>23</v>
      </c>
      <c r="C95" s="37" t="s">
        <v>416</v>
      </c>
      <c r="D95" s="54" t="s">
        <v>417</v>
      </c>
      <c r="E95" s="37" t="s">
        <v>325</v>
      </c>
      <c r="F95" s="113">
        <v>18.989999999999998</v>
      </c>
      <c r="G95" s="25">
        <v>2.06</v>
      </c>
      <c r="H95" s="25">
        <f t="shared" si="20"/>
        <v>39.119399999999999</v>
      </c>
      <c r="I95" s="25">
        <v>2.74</v>
      </c>
      <c r="J95" s="25">
        <f t="shared" si="21"/>
        <v>52.032600000000002</v>
      </c>
      <c r="K95" s="25">
        <f t="shared" si="22"/>
        <v>91.152000000000001</v>
      </c>
      <c r="L95" s="25">
        <f t="shared" si="23"/>
        <v>113.48424</v>
      </c>
      <c r="W95" s="56"/>
    </row>
    <row r="96" spans="1:1594" ht="63.75" x14ac:dyDescent="0.25">
      <c r="A96" s="14" t="s">
        <v>454</v>
      </c>
      <c r="B96" s="69" t="s">
        <v>23</v>
      </c>
      <c r="C96" s="37" t="s">
        <v>418</v>
      </c>
      <c r="D96" s="54" t="s">
        <v>419</v>
      </c>
      <c r="E96" s="37" t="s">
        <v>325</v>
      </c>
      <c r="F96" s="113">
        <v>18.989999999999998</v>
      </c>
      <c r="G96" s="109">
        <v>2.4</v>
      </c>
      <c r="H96" s="25">
        <f t="shared" si="20"/>
        <v>45.575999999999993</v>
      </c>
      <c r="I96" s="25">
        <v>5.1100000000000003</v>
      </c>
      <c r="J96" s="25">
        <f t="shared" si="21"/>
        <v>97.038899999999998</v>
      </c>
      <c r="K96" s="25">
        <f t="shared" si="22"/>
        <v>142.61489999999998</v>
      </c>
      <c r="L96" s="25">
        <f t="shared" si="23"/>
        <v>177.55555049999998</v>
      </c>
      <c r="W96" s="56"/>
    </row>
    <row r="97" spans="1:23" ht="63.75" x14ac:dyDescent="0.25">
      <c r="A97" s="14" t="s">
        <v>289</v>
      </c>
      <c r="B97" s="69" t="s">
        <v>23</v>
      </c>
      <c r="C97" s="37" t="s">
        <v>420</v>
      </c>
      <c r="D97" s="54" t="s">
        <v>421</v>
      </c>
      <c r="E97" s="14" t="s">
        <v>325</v>
      </c>
      <c r="F97" s="113">
        <v>18.989999999999998</v>
      </c>
      <c r="G97" s="25">
        <v>21.45</v>
      </c>
      <c r="H97" s="25">
        <f t="shared" si="20"/>
        <v>407.33549999999997</v>
      </c>
      <c r="I97" s="25">
        <v>19.79</v>
      </c>
      <c r="J97" s="25">
        <f t="shared" si="21"/>
        <v>375.81209999999993</v>
      </c>
      <c r="K97" s="25">
        <f t="shared" si="22"/>
        <v>783.1475999999999</v>
      </c>
      <c r="L97" s="25">
        <f t="shared" si="23"/>
        <v>975.01876199999992</v>
      </c>
      <c r="W97" s="56"/>
    </row>
    <row r="98" spans="1:23" ht="63.75" x14ac:dyDescent="0.25">
      <c r="A98" s="14" t="s">
        <v>290</v>
      </c>
      <c r="B98" s="69" t="s">
        <v>23</v>
      </c>
      <c r="C98" s="37" t="s">
        <v>422</v>
      </c>
      <c r="D98" s="54" t="s">
        <v>423</v>
      </c>
      <c r="E98" s="14" t="s">
        <v>325</v>
      </c>
      <c r="F98" s="113">
        <v>18.989999999999998</v>
      </c>
      <c r="G98" s="109">
        <v>23.3</v>
      </c>
      <c r="H98" s="25">
        <f t="shared" si="20"/>
        <v>442.46699999999998</v>
      </c>
      <c r="I98" s="25">
        <v>34.78</v>
      </c>
      <c r="J98" s="25">
        <f t="shared" si="21"/>
        <v>660.47219999999993</v>
      </c>
      <c r="K98" s="25">
        <f t="shared" si="22"/>
        <v>1102.9391999999998</v>
      </c>
      <c r="L98" s="25">
        <f t="shared" si="23"/>
        <v>1373.1593039999998</v>
      </c>
      <c r="W98" s="56"/>
    </row>
    <row r="99" spans="1:23" ht="38.25" x14ac:dyDescent="0.25">
      <c r="A99" s="14" t="s">
        <v>296</v>
      </c>
      <c r="B99" s="69" t="s">
        <v>23</v>
      </c>
      <c r="C99" s="37" t="s">
        <v>424</v>
      </c>
      <c r="D99" s="54" t="s">
        <v>425</v>
      </c>
      <c r="E99" s="37" t="s">
        <v>325</v>
      </c>
      <c r="F99" s="113">
        <v>37.979999999999997</v>
      </c>
      <c r="G99" s="7">
        <v>6.12</v>
      </c>
      <c r="H99" s="25">
        <f t="shared" si="20"/>
        <v>232.43759999999997</v>
      </c>
      <c r="I99" s="7">
        <v>17.2</v>
      </c>
      <c r="J99" s="25">
        <f t="shared" si="21"/>
        <v>653.25599999999997</v>
      </c>
      <c r="K99" s="25">
        <f t="shared" si="22"/>
        <v>885.69359999999995</v>
      </c>
      <c r="L99" s="25">
        <f t="shared" si="23"/>
        <v>1102.6885319999999</v>
      </c>
      <c r="W99" s="56"/>
    </row>
    <row r="100" spans="1:23" ht="38.25" x14ac:dyDescent="0.25">
      <c r="A100" s="14" t="s">
        <v>300</v>
      </c>
      <c r="B100" s="69" t="s">
        <v>23</v>
      </c>
      <c r="C100" s="37" t="s">
        <v>426</v>
      </c>
      <c r="D100" s="54" t="s">
        <v>427</v>
      </c>
      <c r="E100" s="37" t="s">
        <v>325</v>
      </c>
      <c r="F100" s="113">
        <v>6.37</v>
      </c>
      <c r="G100" s="109">
        <v>4.4800000000000004</v>
      </c>
      <c r="H100" s="25">
        <f t="shared" si="20"/>
        <v>28.537600000000005</v>
      </c>
      <c r="I100" s="25">
        <v>8.3699999999999992</v>
      </c>
      <c r="J100" s="25">
        <f t="shared" si="21"/>
        <v>53.316899999999997</v>
      </c>
      <c r="K100" s="25">
        <f t="shared" si="22"/>
        <v>81.854500000000002</v>
      </c>
      <c r="L100" s="25">
        <f t="shared" si="23"/>
        <v>101.90885249999999</v>
      </c>
      <c r="W100" s="56"/>
    </row>
    <row r="101" spans="1:23" x14ac:dyDescent="0.25">
      <c r="A101" s="135" t="s">
        <v>428</v>
      </c>
      <c r="B101" s="135"/>
      <c r="C101" s="135"/>
      <c r="D101" s="135"/>
      <c r="E101" s="135"/>
      <c r="F101" s="135"/>
      <c r="G101" s="135"/>
      <c r="H101" s="135"/>
      <c r="I101" s="135"/>
      <c r="J101" s="135"/>
      <c r="K101" s="135"/>
      <c r="L101" s="135"/>
      <c r="W101" s="56"/>
    </row>
    <row r="102" spans="1:23" ht="25.5" x14ac:dyDescent="0.25">
      <c r="A102" s="14" t="s">
        <v>318</v>
      </c>
      <c r="B102" s="69" t="s">
        <v>23</v>
      </c>
      <c r="C102" s="104" t="s">
        <v>429</v>
      </c>
      <c r="D102" s="105" t="s">
        <v>430</v>
      </c>
      <c r="E102" s="14" t="s">
        <v>325</v>
      </c>
      <c r="F102" s="94">
        <v>37.979999999999997</v>
      </c>
      <c r="G102" s="25">
        <v>1.66</v>
      </c>
      <c r="H102" s="25">
        <f t="shared" si="20"/>
        <v>63.04679999999999</v>
      </c>
      <c r="I102" s="25">
        <v>2.27</v>
      </c>
      <c r="J102" s="25">
        <f t="shared" si="21"/>
        <v>86.21459999999999</v>
      </c>
      <c r="K102" s="25">
        <f t="shared" si="22"/>
        <v>149.26139999999998</v>
      </c>
      <c r="L102" s="25">
        <f t="shared" si="23"/>
        <v>185.83044299999997</v>
      </c>
      <c r="W102" s="56"/>
    </row>
    <row r="103" spans="1:23" ht="25.5" x14ac:dyDescent="0.25">
      <c r="A103" s="127" t="s">
        <v>455</v>
      </c>
      <c r="B103" s="124" t="s">
        <v>23</v>
      </c>
      <c r="C103" s="125" t="s">
        <v>431</v>
      </c>
      <c r="D103" s="126" t="s">
        <v>432</v>
      </c>
      <c r="E103" s="127" t="s">
        <v>325</v>
      </c>
      <c r="F103" s="134">
        <v>12.73</v>
      </c>
      <c r="G103" s="128">
        <v>1.81</v>
      </c>
      <c r="H103" s="128">
        <f>G103*F103</f>
        <v>23.041300000000003</v>
      </c>
      <c r="I103" s="128">
        <v>3.18</v>
      </c>
      <c r="J103" s="128">
        <f>I103*F103</f>
        <v>40.481400000000001</v>
      </c>
      <c r="K103" s="128">
        <f t="shared" si="22"/>
        <v>63.5227</v>
      </c>
      <c r="L103" s="128">
        <f t="shared" si="23"/>
        <v>79.085761500000004</v>
      </c>
      <c r="W103" s="56"/>
    </row>
    <row r="104" spans="1:23" ht="25.5" x14ac:dyDescent="0.25">
      <c r="A104" s="127" t="s">
        <v>456</v>
      </c>
      <c r="B104" s="124" t="s">
        <v>23</v>
      </c>
      <c r="C104" s="37" t="s">
        <v>433</v>
      </c>
      <c r="D104" s="20" t="s">
        <v>434</v>
      </c>
      <c r="E104" s="37" t="s">
        <v>325</v>
      </c>
      <c r="F104" s="127">
        <v>37.979999999999997</v>
      </c>
      <c r="G104" s="129">
        <v>7.17</v>
      </c>
      <c r="H104" s="128">
        <f t="shared" si="20"/>
        <v>272.31659999999999</v>
      </c>
      <c r="I104" s="129">
        <v>5.55</v>
      </c>
      <c r="J104" s="128">
        <f t="shared" si="21"/>
        <v>210.78899999999999</v>
      </c>
      <c r="K104" s="128">
        <f t="shared" si="22"/>
        <v>483.10559999999998</v>
      </c>
      <c r="L104" s="128">
        <f t="shared" si="23"/>
        <v>601.46647199999995</v>
      </c>
      <c r="W104" s="56"/>
    </row>
    <row r="105" spans="1:23" ht="25.5" x14ac:dyDescent="0.25">
      <c r="A105" s="127" t="s">
        <v>457</v>
      </c>
      <c r="B105" s="124" t="s">
        <v>23</v>
      </c>
      <c r="C105" s="127" t="s">
        <v>435</v>
      </c>
      <c r="D105" s="54" t="s">
        <v>436</v>
      </c>
      <c r="E105" s="127" t="s">
        <v>325</v>
      </c>
      <c r="F105" s="134">
        <v>12.73</v>
      </c>
      <c r="G105" s="130">
        <v>7.56</v>
      </c>
      <c r="H105" s="128">
        <v>96.23</v>
      </c>
      <c r="I105" s="130">
        <v>7.73</v>
      </c>
      <c r="J105" s="128">
        <f>I105*F105</f>
        <v>98.402900000000002</v>
      </c>
      <c r="K105" s="128">
        <f t="shared" si="22"/>
        <v>194.63290000000001</v>
      </c>
      <c r="L105" s="128">
        <f t="shared" si="23"/>
        <v>242.3179605</v>
      </c>
      <c r="W105" s="56"/>
    </row>
    <row r="106" spans="1:23" x14ac:dyDescent="0.25">
      <c r="A106" s="135" t="s">
        <v>437</v>
      </c>
      <c r="B106" s="135"/>
      <c r="C106" s="135"/>
      <c r="D106" s="135"/>
      <c r="E106" s="135"/>
      <c r="F106" s="135"/>
      <c r="G106" s="135"/>
      <c r="H106" s="135"/>
      <c r="I106" s="135"/>
      <c r="J106" s="135"/>
      <c r="K106" s="135"/>
      <c r="L106" s="135"/>
      <c r="W106" s="56"/>
    </row>
    <row r="107" spans="1:23" ht="38.25" x14ac:dyDescent="0.25">
      <c r="A107" s="127" t="s">
        <v>458</v>
      </c>
      <c r="B107" s="124" t="s">
        <v>23</v>
      </c>
      <c r="C107" s="125" t="s">
        <v>438</v>
      </c>
      <c r="D107" s="126" t="s">
        <v>299</v>
      </c>
      <c r="E107" s="127" t="s">
        <v>325</v>
      </c>
      <c r="F107" s="134">
        <v>1.68</v>
      </c>
      <c r="G107" s="128">
        <v>946.05</v>
      </c>
      <c r="H107" s="128">
        <f>G107*F107</f>
        <v>1589.3639999999998</v>
      </c>
      <c r="I107" s="128">
        <v>14.21</v>
      </c>
      <c r="J107" s="128">
        <f>F107*I107</f>
        <v>23.872800000000002</v>
      </c>
      <c r="K107" s="128">
        <f t="shared" si="22"/>
        <v>1613.2367999999999</v>
      </c>
      <c r="L107" s="128">
        <f t="shared" si="23"/>
        <v>2008.4798159999998</v>
      </c>
      <c r="W107" s="56"/>
    </row>
    <row r="108" spans="1:23" ht="63.75" x14ac:dyDescent="0.25">
      <c r="A108" s="14" t="s">
        <v>459</v>
      </c>
      <c r="B108" s="69" t="s">
        <v>23</v>
      </c>
      <c r="C108" s="104" t="s">
        <v>439</v>
      </c>
      <c r="D108" s="105" t="s">
        <v>440</v>
      </c>
      <c r="E108" s="14" t="s">
        <v>441</v>
      </c>
      <c r="F108" s="94">
        <v>1</v>
      </c>
      <c r="G108" s="25">
        <v>73.53</v>
      </c>
      <c r="H108" s="25">
        <f t="shared" si="20"/>
        <v>73.53</v>
      </c>
      <c r="I108" s="25"/>
      <c r="J108" s="25">
        <f t="shared" si="21"/>
        <v>0</v>
      </c>
      <c r="K108" s="25">
        <f t="shared" si="22"/>
        <v>73.53</v>
      </c>
      <c r="L108" s="25">
        <f t="shared" si="23"/>
        <v>91.544849999999997</v>
      </c>
      <c r="W108" s="56"/>
    </row>
    <row r="109" spans="1:23" ht="38.25" x14ac:dyDescent="0.25">
      <c r="A109" s="14" t="s">
        <v>460</v>
      </c>
      <c r="B109" s="69" t="s">
        <v>23</v>
      </c>
      <c r="C109" s="5" t="s">
        <v>442</v>
      </c>
      <c r="D109" s="4" t="s">
        <v>443</v>
      </c>
      <c r="E109" s="5" t="s">
        <v>325</v>
      </c>
      <c r="F109" s="14">
        <v>0.72</v>
      </c>
      <c r="G109" s="91">
        <v>310.92</v>
      </c>
      <c r="H109" s="25">
        <f t="shared" si="20"/>
        <v>223.86240000000001</v>
      </c>
      <c r="I109" s="91">
        <v>372.48</v>
      </c>
      <c r="J109" s="25">
        <f t="shared" si="21"/>
        <v>268.18560000000002</v>
      </c>
      <c r="K109" s="25">
        <f t="shared" si="22"/>
        <v>492.048</v>
      </c>
      <c r="L109" s="25">
        <f t="shared" si="23"/>
        <v>612.59976000000006</v>
      </c>
      <c r="W109" s="56"/>
    </row>
    <row r="110" spans="1:23" x14ac:dyDescent="0.25">
      <c r="A110" s="135" t="s">
        <v>444</v>
      </c>
      <c r="B110" s="135"/>
      <c r="C110" s="135"/>
      <c r="D110" s="135"/>
      <c r="E110" s="135"/>
      <c r="F110" s="135"/>
      <c r="G110" s="135"/>
      <c r="H110" s="135"/>
      <c r="I110" s="135"/>
      <c r="J110" s="135"/>
      <c r="K110" s="135"/>
      <c r="L110" s="135"/>
      <c r="W110" s="56"/>
    </row>
    <row r="111" spans="1:23" ht="51" x14ac:dyDescent="0.25">
      <c r="A111" s="14" t="s">
        <v>461</v>
      </c>
      <c r="B111" s="69" t="s">
        <v>23</v>
      </c>
      <c r="C111" s="5" t="s">
        <v>445</v>
      </c>
      <c r="D111" s="4" t="s">
        <v>295</v>
      </c>
      <c r="E111" s="5" t="s">
        <v>28</v>
      </c>
      <c r="F111" s="14">
        <v>1</v>
      </c>
      <c r="G111" s="91">
        <v>24.66</v>
      </c>
      <c r="H111" s="25">
        <f t="shared" ref="H111:H117" si="44">F111*G111</f>
        <v>24.66</v>
      </c>
      <c r="I111" s="91">
        <v>23.38</v>
      </c>
      <c r="J111" s="25">
        <f t="shared" ref="J111:J117" si="45">I111*F111</f>
        <v>23.38</v>
      </c>
      <c r="K111" s="25">
        <f t="shared" ref="K111:K117" si="46">SUM(H111,J111)</f>
        <v>48.04</v>
      </c>
      <c r="L111" s="25">
        <f t="shared" ref="L111:L117" si="47">K111+K111*$L$6</f>
        <v>59.809799999999996</v>
      </c>
      <c r="W111" s="56"/>
    </row>
    <row r="112" spans="1:23" ht="89.25" x14ac:dyDescent="0.25">
      <c r="A112" s="14" t="s">
        <v>462</v>
      </c>
      <c r="B112" s="69" t="s">
        <v>23</v>
      </c>
      <c r="C112" s="5" t="s">
        <v>446</v>
      </c>
      <c r="D112" s="4" t="s">
        <v>293</v>
      </c>
      <c r="E112" s="5" t="s">
        <v>28</v>
      </c>
      <c r="F112" s="14">
        <v>1</v>
      </c>
      <c r="G112" s="91">
        <v>67.8</v>
      </c>
      <c r="H112" s="25">
        <f t="shared" si="44"/>
        <v>67.8</v>
      </c>
      <c r="I112" s="91">
        <v>117.66</v>
      </c>
      <c r="J112" s="25">
        <f t="shared" si="45"/>
        <v>117.66</v>
      </c>
      <c r="K112" s="25">
        <f t="shared" si="46"/>
        <v>185.45999999999998</v>
      </c>
      <c r="L112" s="25">
        <f t="shared" si="47"/>
        <v>230.89769999999999</v>
      </c>
      <c r="W112" s="56"/>
    </row>
    <row r="113" spans="1:24" ht="76.5" x14ac:dyDescent="0.25">
      <c r="A113" s="14" t="s">
        <v>463</v>
      </c>
      <c r="B113" s="69" t="s">
        <v>23</v>
      </c>
      <c r="C113" s="5" t="s">
        <v>447</v>
      </c>
      <c r="D113" s="4" t="s">
        <v>448</v>
      </c>
      <c r="E113" s="5" t="s">
        <v>28</v>
      </c>
      <c r="F113" s="14">
        <v>1</v>
      </c>
      <c r="G113" s="91">
        <v>60.08</v>
      </c>
      <c r="H113" s="25">
        <f t="shared" si="44"/>
        <v>60.08</v>
      </c>
      <c r="I113" s="91">
        <v>74.45</v>
      </c>
      <c r="J113" s="25">
        <f t="shared" si="45"/>
        <v>74.45</v>
      </c>
      <c r="K113" s="25">
        <f t="shared" si="46"/>
        <v>134.53</v>
      </c>
      <c r="L113" s="25">
        <f t="shared" si="47"/>
        <v>167.48984999999999</v>
      </c>
      <c r="W113" s="56"/>
    </row>
    <row r="114" spans="1:24" ht="38.25" x14ac:dyDescent="0.25">
      <c r="A114" s="14" t="s">
        <v>464</v>
      </c>
      <c r="B114" s="69" t="s">
        <v>23</v>
      </c>
      <c r="C114" s="5" t="s">
        <v>449</v>
      </c>
      <c r="D114" s="4" t="s">
        <v>297</v>
      </c>
      <c r="E114" s="5" t="s">
        <v>28</v>
      </c>
      <c r="F114" s="14">
        <v>1</v>
      </c>
      <c r="G114" s="91">
        <v>17.79</v>
      </c>
      <c r="H114" s="25">
        <f t="shared" si="44"/>
        <v>17.79</v>
      </c>
      <c r="I114" s="91">
        <v>7.83</v>
      </c>
      <c r="J114" s="25">
        <f t="shared" si="45"/>
        <v>7.83</v>
      </c>
      <c r="K114" s="25">
        <f t="shared" si="46"/>
        <v>25.619999999999997</v>
      </c>
      <c r="L114" s="25">
        <f t="shared" si="47"/>
        <v>31.896899999999995</v>
      </c>
      <c r="W114" s="56"/>
    </row>
    <row r="115" spans="1:24" ht="15" customHeight="1" x14ac:dyDescent="0.25">
      <c r="A115" s="135" t="s">
        <v>450</v>
      </c>
      <c r="B115" s="135"/>
      <c r="C115" s="135"/>
      <c r="D115" s="135"/>
      <c r="E115" s="135"/>
      <c r="F115" s="135"/>
      <c r="G115" s="135"/>
      <c r="H115" s="135"/>
      <c r="I115" s="135"/>
      <c r="J115" s="135"/>
      <c r="K115" s="135"/>
      <c r="L115" s="135"/>
      <c r="W115" s="56"/>
    </row>
    <row r="116" spans="1:24" ht="38.25" x14ac:dyDescent="0.25">
      <c r="A116" s="14" t="s">
        <v>465</v>
      </c>
      <c r="B116" s="69" t="s">
        <v>23</v>
      </c>
      <c r="C116" s="5" t="s">
        <v>35</v>
      </c>
      <c r="D116" s="4" t="s">
        <v>36</v>
      </c>
      <c r="E116" s="5" t="s">
        <v>34</v>
      </c>
      <c r="F116" s="14">
        <v>1.5</v>
      </c>
      <c r="G116" s="91">
        <v>159.47</v>
      </c>
      <c r="H116" s="25">
        <f t="shared" si="44"/>
        <v>239.20499999999998</v>
      </c>
      <c r="I116" s="91">
        <v>144.56</v>
      </c>
      <c r="J116" s="25">
        <f t="shared" si="45"/>
        <v>216.84</v>
      </c>
      <c r="K116" s="25">
        <f t="shared" si="46"/>
        <v>456.04499999999996</v>
      </c>
      <c r="L116" s="25">
        <f t="shared" si="47"/>
        <v>567.77602499999989</v>
      </c>
      <c r="W116" s="56"/>
    </row>
    <row r="117" spans="1:24" ht="25.5" x14ac:dyDescent="0.25">
      <c r="A117" s="14" t="s">
        <v>466</v>
      </c>
      <c r="B117" s="69" t="s">
        <v>24</v>
      </c>
      <c r="C117" s="5"/>
      <c r="D117" s="4" t="s">
        <v>451</v>
      </c>
      <c r="E117" s="5" t="s">
        <v>63</v>
      </c>
      <c r="F117" s="14">
        <v>1</v>
      </c>
      <c r="G117" s="91">
        <v>718.74</v>
      </c>
      <c r="H117" s="25">
        <f t="shared" si="44"/>
        <v>718.74</v>
      </c>
      <c r="I117" s="91"/>
      <c r="J117" s="25">
        <f t="shared" si="45"/>
        <v>0</v>
      </c>
      <c r="K117" s="25">
        <f t="shared" si="46"/>
        <v>718.74</v>
      </c>
      <c r="L117" s="25">
        <f t="shared" si="47"/>
        <v>894.83130000000006</v>
      </c>
      <c r="W117" s="56"/>
    </row>
    <row r="118" spans="1:24" x14ac:dyDescent="0.25">
      <c r="A118" s="135" t="s">
        <v>298</v>
      </c>
      <c r="B118" s="135"/>
      <c r="C118" s="135"/>
      <c r="D118" s="135"/>
      <c r="E118" s="135"/>
      <c r="F118" s="135"/>
      <c r="G118" s="135"/>
      <c r="H118" s="135"/>
      <c r="I118" s="135"/>
      <c r="J118" s="135"/>
      <c r="K118" s="135"/>
      <c r="L118" s="135"/>
      <c r="W118" s="56"/>
    </row>
    <row r="119" spans="1:24" x14ac:dyDescent="0.25">
      <c r="A119" s="14" t="s">
        <v>304</v>
      </c>
      <c r="B119" s="34" t="s">
        <v>82</v>
      </c>
      <c r="C119" s="22">
        <v>43</v>
      </c>
      <c r="D119" s="4" t="s">
        <v>303</v>
      </c>
      <c r="E119" s="14" t="s">
        <v>63</v>
      </c>
      <c r="F119" s="94">
        <v>1</v>
      </c>
      <c r="G119" s="25">
        <f>COMPOSIÇAO!H332</f>
        <v>0</v>
      </c>
      <c r="H119" s="25">
        <f>F119*G119</f>
        <v>0</v>
      </c>
      <c r="I119" s="25">
        <f>COMPOSIÇAO!H333</f>
        <v>381.98500000000001</v>
      </c>
      <c r="J119" s="25">
        <f>I119*F119</f>
        <v>381.98500000000001</v>
      </c>
      <c r="K119" s="25">
        <f>SUM(H119,J119)</f>
        <v>381.98500000000001</v>
      </c>
      <c r="L119" s="25">
        <f>K119+K119*$L$6</f>
        <v>475.571325</v>
      </c>
      <c r="V119" s="68">
        <v>474.11</v>
      </c>
      <c r="W119" s="56">
        <f t="shared" ref="W119:W121" si="48">L119-V119</f>
        <v>1.461324999999988</v>
      </c>
    </row>
    <row r="120" spans="1:24" x14ac:dyDescent="0.25">
      <c r="A120" s="14" t="s">
        <v>308</v>
      </c>
      <c r="B120" s="34" t="s">
        <v>82</v>
      </c>
      <c r="C120" s="22">
        <v>44</v>
      </c>
      <c r="D120" s="4" t="s">
        <v>309</v>
      </c>
      <c r="E120" s="14" t="s">
        <v>63</v>
      </c>
      <c r="F120" s="94">
        <v>1</v>
      </c>
      <c r="G120" s="25">
        <f>COMPOSIÇAO!H339</f>
        <v>0</v>
      </c>
      <c r="H120" s="25">
        <f>F120*G120</f>
        <v>0</v>
      </c>
      <c r="I120" s="25">
        <f>COMPOSIÇAO!H340</f>
        <v>58.945000000000007</v>
      </c>
      <c r="J120" s="25">
        <f>I120*F120</f>
        <v>58.945000000000007</v>
      </c>
      <c r="K120" s="25">
        <f>SUM(H120,J120)</f>
        <v>58.945000000000007</v>
      </c>
      <c r="L120" s="25">
        <f>K120+K120*$L$6</f>
        <v>73.386525000000006</v>
      </c>
      <c r="V120" s="68">
        <v>73.09</v>
      </c>
      <c r="W120" s="56">
        <f t="shared" si="48"/>
        <v>0.29652500000000259</v>
      </c>
    </row>
    <row r="121" spans="1:24" x14ac:dyDescent="0.25">
      <c r="A121" s="14" t="s">
        <v>311</v>
      </c>
      <c r="B121" s="34" t="s">
        <v>82</v>
      </c>
      <c r="C121" s="22">
        <v>45</v>
      </c>
      <c r="D121" s="84" t="s">
        <v>310</v>
      </c>
      <c r="E121" s="14" t="s">
        <v>63</v>
      </c>
      <c r="F121" s="94">
        <v>2</v>
      </c>
      <c r="G121" s="25">
        <f>COMPOSIÇAO!H346</f>
        <v>0</v>
      </c>
      <c r="H121" s="25">
        <f>F121*G121</f>
        <v>0</v>
      </c>
      <c r="I121" s="25">
        <f>COMPOSIÇAO!H347</f>
        <v>163.76500000000001</v>
      </c>
      <c r="J121" s="25">
        <f>I121*F121</f>
        <v>327.53000000000003</v>
      </c>
      <c r="K121" s="25">
        <f>SUM(H121,J121)</f>
        <v>327.53000000000003</v>
      </c>
      <c r="L121" s="25">
        <f>K121+K121*$L$6</f>
        <v>407.77485000000001</v>
      </c>
      <c r="V121" s="68">
        <v>809.7</v>
      </c>
      <c r="W121" s="56">
        <f t="shared" si="48"/>
        <v>-401.92515000000003</v>
      </c>
      <c r="X121" s="123" t="s">
        <v>520</v>
      </c>
    </row>
    <row r="122" spans="1:24" x14ac:dyDescent="0.25">
      <c r="A122" s="136" t="s">
        <v>323</v>
      </c>
      <c r="B122" s="136"/>
      <c r="C122" s="136"/>
      <c r="D122" s="136"/>
      <c r="E122" s="136"/>
      <c r="F122" s="136"/>
      <c r="G122" s="136"/>
      <c r="H122" s="136"/>
      <c r="I122" s="136"/>
      <c r="J122" s="136"/>
      <c r="K122" s="136"/>
      <c r="L122" s="114">
        <f>SUM(H11:H121)</f>
        <v>73946.069413999998</v>
      </c>
    </row>
    <row r="123" spans="1:24" x14ac:dyDescent="0.25">
      <c r="A123" s="136" t="s">
        <v>324</v>
      </c>
      <c r="B123" s="136"/>
      <c r="C123" s="136"/>
      <c r="D123" s="136"/>
      <c r="E123" s="136"/>
      <c r="F123" s="136"/>
      <c r="G123" s="136"/>
      <c r="H123" s="136"/>
      <c r="I123" s="136"/>
      <c r="J123" s="136"/>
      <c r="K123" s="136"/>
      <c r="L123" s="114">
        <f>SUM(J11:J121)</f>
        <v>13768.225263999995</v>
      </c>
    </row>
    <row r="124" spans="1:24" x14ac:dyDescent="0.25">
      <c r="A124" s="137" t="s">
        <v>315</v>
      </c>
      <c r="B124" s="137"/>
      <c r="C124" s="137"/>
      <c r="D124" s="137"/>
      <c r="E124" s="137"/>
      <c r="F124" s="137"/>
      <c r="G124" s="137"/>
      <c r="H124" s="137"/>
      <c r="I124" s="137"/>
      <c r="J124" s="137"/>
      <c r="K124" s="137"/>
      <c r="L124" s="114">
        <f>SUM(K11:K121)</f>
        <v>87714.294677999947</v>
      </c>
    </row>
    <row r="125" spans="1:24" x14ac:dyDescent="0.25">
      <c r="A125" s="137" t="s">
        <v>316</v>
      </c>
      <c r="B125" s="137"/>
      <c r="C125" s="137"/>
      <c r="D125" s="137"/>
      <c r="E125" s="137"/>
      <c r="F125" s="137"/>
      <c r="G125" s="137"/>
      <c r="H125" s="137"/>
      <c r="I125" s="137"/>
      <c r="J125" s="137"/>
      <c r="K125" s="137"/>
      <c r="L125" s="114">
        <f>SUM(L11:L121)</f>
        <v>109204.29687411006</v>
      </c>
    </row>
    <row r="126" spans="1:24" x14ac:dyDescent="0.25">
      <c r="D126" s="12"/>
      <c r="E126" s="68"/>
      <c r="F126" s="68"/>
      <c r="G126" s="117"/>
      <c r="H126" s="117"/>
      <c r="I126" s="117"/>
      <c r="J126" s="117"/>
      <c r="K126" s="117"/>
    </row>
    <row r="127" spans="1:24" x14ac:dyDescent="0.25">
      <c r="D127" s="12"/>
      <c r="E127" s="68"/>
      <c r="F127" s="68"/>
      <c r="G127" s="117"/>
      <c r="H127" s="117"/>
      <c r="I127" s="117"/>
      <c r="J127" s="117"/>
      <c r="K127" s="117"/>
    </row>
    <row r="128" spans="1:24" x14ac:dyDescent="0.25">
      <c r="D128" s="12"/>
      <c r="E128" s="68"/>
      <c r="F128" s="68"/>
      <c r="G128" s="117"/>
      <c r="H128" s="117"/>
      <c r="I128" s="117"/>
      <c r="J128" s="117"/>
      <c r="K128" s="117"/>
    </row>
    <row r="129" spans="4:12" x14ac:dyDescent="0.25">
      <c r="D129" s="12"/>
      <c r="E129" s="68"/>
      <c r="F129" s="68"/>
      <c r="G129" s="117"/>
      <c r="H129" s="117"/>
      <c r="I129" s="117"/>
      <c r="J129" s="117"/>
      <c r="K129" s="117"/>
    </row>
    <row r="130" spans="4:12" x14ac:dyDescent="0.25">
      <c r="D130" s="12"/>
      <c r="E130" s="68"/>
      <c r="F130" s="68"/>
      <c r="G130" s="117"/>
      <c r="H130" s="117"/>
      <c r="I130" s="117"/>
      <c r="J130" s="117"/>
      <c r="L130" s="117"/>
    </row>
    <row r="131" spans="4:12" x14ac:dyDescent="0.25">
      <c r="D131" s="12"/>
      <c r="E131" s="68"/>
      <c r="F131" s="68"/>
      <c r="G131" s="117"/>
      <c r="H131" s="117"/>
      <c r="I131" s="117"/>
      <c r="J131" s="117"/>
      <c r="K131" s="117"/>
    </row>
    <row r="132" spans="4:12" x14ac:dyDescent="0.25">
      <c r="D132" s="119"/>
      <c r="E132" s="83"/>
      <c r="F132" s="120"/>
      <c r="G132" s="117"/>
      <c r="H132" s="117"/>
      <c r="I132" s="117"/>
      <c r="J132" s="117"/>
      <c r="K132" s="117"/>
    </row>
    <row r="133" spans="4:12" x14ac:dyDescent="0.25">
      <c r="G133" s="117"/>
      <c r="H133" s="117"/>
      <c r="I133" s="117"/>
      <c r="J133" s="117"/>
      <c r="K133" s="117"/>
    </row>
    <row r="134" spans="4:12" x14ac:dyDescent="0.25">
      <c r="G134" s="117"/>
      <c r="H134" s="117"/>
      <c r="I134" s="117"/>
      <c r="J134" s="117"/>
      <c r="K134" s="117"/>
    </row>
    <row r="135" spans="4:12" x14ac:dyDescent="0.25">
      <c r="G135" s="117"/>
      <c r="H135" s="117"/>
      <c r="I135" s="117"/>
      <c r="J135" s="117"/>
      <c r="K135" s="117"/>
    </row>
    <row r="136" spans="4:12" x14ac:dyDescent="0.25">
      <c r="G136" s="117"/>
      <c r="H136" s="117"/>
      <c r="I136" s="117"/>
      <c r="J136" s="117"/>
      <c r="K136" s="117"/>
    </row>
    <row r="137" spans="4:12" x14ac:dyDescent="0.25">
      <c r="G137" s="117"/>
      <c r="H137" s="117"/>
      <c r="I137" s="117"/>
      <c r="J137" s="117"/>
      <c r="K137" s="59"/>
    </row>
    <row r="138" spans="4:12" x14ac:dyDescent="0.25">
      <c r="G138" s="117"/>
      <c r="H138" s="117"/>
      <c r="I138" s="117"/>
      <c r="J138" s="117"/>
      <c r="K138" s="117"/>
    </row>
    <row r="139" spans="4:12" x14ac:dyDescent="0.25">
      <c r="G139" s="117"/>
      <c r="H139" s="117"/>
      <c r="I139" s="117"/>
      <c r="J139" s="117"/>
      <c r="K139" s="117"/>
    </row>
    <row r="140" spans="4:12" x14ac:dyDescent="0.25">
      <c r="G140" s="117"/>
      <c r="H140" s="117"/>
      <c r="I140" s="117"/>
      <c r="J140" s="117"/>
      <c r="K140" s="117"/>
    </row>
    <row r="141" spans="4:12" x14ac:dyDescent="0.25">
      <c r="G141" s="117"/>
      <c r="H141" s="117"/>
      <c r="I141" s="117"/>
      <c r="J141" s="117"/>
      <c r="K141" s="117"/>
    </row>
    <row r="142" spans="4:12" x14ac:dyDescent="0.25">
      <c r="G142" s="117"/>
      <c r="H142" s="117"/>
      <c r="I142" s="117"/>
      <c r="J142" s="117"/>
      <c r="K142" s="117"/>
    </row>
    <row r="143" spans="4:12" x14ac:dyDescent="0.25">
      <c r="G143" s="117"/>
      <c r="H143" s="117"/>
      <c r="I143" s="117"/>
      <c r="J143" s="117"/>
      <c r="K143" s="117"/>
    </row>
    <row r="144" spans="4:12" x14ac:dyDescent="0.25">
      <c r="G144" s="117"/>
      <c r="H144" s="117"/>
      <c r="I144" s="117"/>
      <c r="J144" s="117"/>
      <c r="K144" s="117"/>
    </row>
    <row r="145" spans="4:11" x14ac:dyDescent="0.25">
      <c r="D145" s="119"/>
      <c r="E145" s="83"/>
      <c r="F145" s="120"/>
      <c r="G145" s="117"/>
      <c r="H145" s="117"/>
      <c r="I145" s="117"/>
      <c r="J145" s="117"/>
      <c r="K145" s="117"/>
    </row>
    <row r="146" spans="4:11" x14ac:dyDescent="0.25">
      <c r="D146" s="119"/>
      <c r="E146" s="83"/>
      <c r="F146" s="120"/>
      <c r="G146" s="117"/>
      <c r="H146" s="117"/>
      <c r="I146" s="117"/>
      <c r="J146" s="117"/>
      <c r="K146" s="117"/>
    </row>
    <row r="147" spans="4:11" x14ac:dyDescent="0.25">
      <c r="D147" s="119"/>
      <c r="E147" s="83"/>
      <c r="F147" s="120"/>
      <c r="G147" s="117"/>
      <c r="H147" s="117"/>
      <c r="I147" s="117"/>
      <c r="J147" s="117"/>
      <c r="K147" s="117"/>
    </row>
    <row r="148" spans="4:11" x14ac:dyDescent="0.25">
      <c r="G148" s="117"/>
      <c r="H148" s="117"/>
      <c r="I148" s="117"/>
      <c r="J148" s="117"/>
      <c r="K148" s="117"/>
    </row>
    <row r="149" spans="4:11" x14ac:dyDescent="0.25">
      <c r="G149" s="117"/>
      <c r="H149" s="117"/>
      <c r="I149" s="117"/>
      <c r="J149" s="117"/>
      <c r="K149" s="117"/>
    </row>
    <row r="150" spans="4:11" x14ac:dyDescent="0.25">
      <c r="G150" s="117"/>
      <c r="H150" s="117"/>
      <c r="I150" s="117"/>
      <c r="J150" s="117"/>
      <c r="K150" s="117"/>
    </row>
    <row r="151" spans="4:11" x14ac:dyDescent="0.25">
      <c r="G151" s="117"/>
      <c r="H151" s="117"/>
      <c r="I151" s="117"/>
      <c r="J151" s="117"/>
      <c r="K151" s="117"/>
    </row>
    <row r="152" spans="4:11" x14ac:dyDescent="0.25">
      <c r="G152" s="117"/>
      <c r="H152" s="117"/>
      <c r="I152" s="117"/>
      <c r="J152" s="117"/>
      <c r="K152" s="117"/>
    </row>
    <row r="153" spans="4:11" x14ac:dyDescent="0.25">
      <c r="G153" s="117"/>
      <c r="H153" s="117"/>
      <c r="I153" s="117"/>
      <c r="J153" s="117"/>
      <c r="K153" s="117"/>
    </row>
    <row r="154" spans="4:11" x14ac:dyDescent="0.25">
      <c r="G154" s="117"/>
      <c r="H154" s="117"/>
      <c r="I154" s="117"/>
      <c r="J154" s="117"/>
      <c r="K154" s="117"/>
    </row>
    <row r="155" spans="4:11" x14ac:dyDescent="0.25">
      <c r="G155" s="117"/>
      <c r="H155" s="117"/>
      <c r="I155" s="117"/>
      <c r="J155" s="117"/>
      <c r="K155" s="117"/>
    </row>
    <row r="156" spans="4:11" x14ac:dyDescent="0.25">
      <c r="G156" s="117"/>
      <c r="H156" s="117"/>
      <c r="I156" s="117"/>
      <c r="J156" s="117"/>
      <c r="K156" s="117"/>
    </row>
    <row r="157" spans="4:11" x14ac:dyDescent="0.25">
      <c r="G157" s="117"/>
      <c r="H157" s="117"/>
      <c r="I157" s="117"/>
      <c r="J157" s="117"/>
      <c r="K157" s="117"/>
    </row>
  </sheetData>
  <autoFilter ref="A9:AD125"/>
  <mergeCells count="46">
    <mergeCell ref="A65:L65"/>
    <mergeCell ref="A79:L79"/>
    <mergeCell ref="A77:L77"/>
    <mergeCell ref="A75:L75"/>
    <mergeCell ref="A94:L94"/>
    <mergeCell ref="A4:B4"/>
    <mergeCell ref="C4:L4"/>
    <mergeCell ref="I8:J8"/>
    <mergeCell ref="K8:K9"/>
    <mergeCell ref="L8:L9"/>
    <mergeCell ref="A8:A9"/>
    <mergeCell ref="G8:H8"/>
    <mergeCell ref="B8:C8"/>
    <mergeCell ref="D8:D9"/>
    <mergeCell ref="E8:E9"/>
    <mergeCell ref="F8:F9"/>
    <mergeCell ref="A125:K125"/>
    <mergeCell ref="A74:L74"/>
    <mergeCell ref="A1:B1"/>
    <mergeCell ref="A2:B2"/>
    <mergeCell ref="C1:L1"/>
    <mergeCell ref="C2:L2"/>
    <mergeCell ref="A3:B3"/>
    <mergeCell ref="C3:L3"/>
    <mergeCell ref="A13:L13"/>
    <mergeCell ref="A10:L10"/>
    <mergeCell ref="K6:K7"/>
    <mergeCell ref="L6:L7"/>
    <mergeCell ref="G6:J7"/>
    <mergeCell ref="A7:F7"/>
    <mergeCell ref="A6:F6"/>
    <mergeCell ref="A5:L5"/>
    <mergeCell ref="A118:L118"/>
    <mergeCell ref="A122:K122"/>
    <mergeCell ref="A123:K123"/>
    <mergeCell ref="A124:K124"/>
    <mergeCell ref="A81:L81"/>
    <mergeCell ref="A83:L83"/>
    <mergeCell ref="A85:L85"/>
    <mergeCell ref="A87:L87"/>
    <mergeCell ref="A90:L90"/>
    <mergeCell ref="A92:L92"/>
    <mergeCell ref="A115:L115"/>
    <mergeCell ref="A101:L101"/>
    <mergeCell ref="A106:L106"/>
    <mergeCell ref="A110:L110"/>
  </mergeCells>
  <phoneticPr fontId="5" type="noConversion"/>
  <conditionalFormatting sqref="B8:B9 B91 B93">
    <cfRule type="expression" dxfId="10" priority="24" stopIfTrue="1">
      <formula>OR(#REF!=0,#REF!=2,#REF!=3,#REF!=4)</formula>
    </cfRule>
  </conditionalFormatting>
  <conditionalFormatting sqref="B12">
    <cfRule type="expression" dxfId="9" priority="1" stopIfTrue="1">
      <formula>#REF!=1</formula>
    </cfRule>
    <cfRule type="expression" dxfId="8" priority="2" stopIfTrue="1">
      <formula>OR(#REF!=0,#REF!=2,#REF!=3,#REF!=4)</formula>
    </cfRule>
    <cfRule type="expression" dxfId="7" priority="3" stopIfTrue="1">
      <formula>#REF!=1</formula>
    </cfRule>
    <cfRule type="expression" dxfId="6" priority="4" stopIfTrue="1">
      <formula>OR(#REF!=0,#REF!=2,#REF!=3,#REF!=4)</formula>
    </cfRule>
  </conditionalFormatting>
  <conditionalFormatting sqref="B91 B93 B8:B9">
    <cfRule type="expression" dxfId="5" priority="21" stopIfTrue="1">
      <formula>#REF!=1</formula>
    </cfRule>
  </conditionalFormatting>
  <conditionalFormatting sqref="B91 B93">
    <cfRule type="expression" dxfId="4" priority="15" stopIfTrue="1">
      <formula>#REF!=1</formula>
    </cfRule>
    <cfRule type="expression" dxfId="3" priority="16" stopIfTrue="1">
      <formula>OR(#REF!=0,#REF!=2,#REF!=3,#REF!=4)</formula>
    </cfRule>
  </conditionalFormatting>
  <conditionalFormatting sqref="D8 C9">
    <cfRule type="expression" dxfId="2" priority="11" stopIfTrue="1">
      <formula>#REF!=1</formula>
    </cfRule>
    <cfRule type="expression" dxfId="1" priority="12" stopIfTrue="1">
      <formula>OR(#REF!=0,#REF!=2,#REF!=3,#REF!=4)</formula>
    </cfRule>
  </conditionalFormatting>
  <dataValidations disablePrompts="1" count="1">
    <dataValidation allowBlank="1" showInputMessage="1" showErrorMessage="1" prompt="Para Orçamento Proposto, o Preço Unitário é resultado do produto do Custo Unitário pelo BDI._x000a_Para Orçamento Licitado, deve ser preenchido na Coluna AL." sqref="H9 J9 I91"/>
  </dataValidation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8"/>
  <sheetViews>
    <sheetView zoomScale="115" zoomScaleNormal="115" workbookViewId="0">
      <selection activeCell="I1" sqref="I1"/>
    </sheetView>
  </sheetViews>
  <sheetFormatPr defaultColWidth="10.7109375" defaultRowHeight="12.75" x14ac:dyDescent="0.25"/>
  <cols>
    <col min="1" max="1" width="11.42578125" style="8" customWidth="1"/>
    <col min="2" max="2" width="7" style="8" bestFit="1" customWidth="1"/>
    <col min="3" max="3" width="74.42578125" style="9" customWidth="1"/>
    <col min="4" max="4" width="6.85546875" style="83" bestFit="1" customWidth="1"/>
    <col min="5" max="5" width="5.140625" style="8" bestFit="1" customWidth="1"/>
    <col min="6" max="6" width="8" style="8" bestFit="1" customWidth="1"/>
    <col min="7" max="7" width="13.42578125" style="10" bestFit="1" customWidth="1"/>
    <col min="8" max="8" width="9.28515625" style="10" bestFit="1" customWidth="1"/>
    <col min="9" max="16384" width="10.7109375" style="9"/>
  </cols>
  <sheetData>
    <row r="1" spans="1:8" x14ac:dyDescent="0.25">
      <c r="A1" s="159" t="s">
        <v>333</v>
      </c>
      <c r="B1" s="159"/>
      <c r="C1" s="160" t="str">
        <f>ORÇAMENTO!C1</f>
        <v>Prefeitura Municipal de Irani</v>
      </c>
      <c r="D1" s="160"/>
      <c r="E1" s="160"/>
      <c r="F1" s="160"/>
      <c r="G1" s="161"/>
      <c r="H1" s="161"/>
    </row>
    <row r="2" spans="1:8" x14ac:dyDescent="0.25">
      <c r="A2" s="159" t="s">
        <v>334</v>
      </c>
      <c r="B2" s="159"/>
      <c r="C2" s="160" t="str">
        <f>ORÇAMENTO!C2</f>
        <v>Subestação de Medição em Baixa Tensão com Transformador em Poste Aéreo</v>
      </c>
      <c r="D2" s="160"/>
      <c r="E2" s="160"/>
      <c r="F2" s="160"/>
      <c r="G2" s="161"/>
      <c r="H2" s="161"/>
    </row>
    <row r="3" spans="1:8" x14ac:dyDescent="0.25">
      <c r="A3" s="159" t="s">
        <v>339</v>
      </c>
      <c r="B3" s="159"/>
      <c r="C3" s="160" t="str">
        <f>ORÇAMENTO!C3</f>
        <v>Rua João Polmann, Irani, SC, CEP:89680-000</v>
      </c>
      <c r="D3" s="160"/>
      <c r="E3" s="160"/>
      <c r="F3" s="160"/>
      <c r="G3" s="161"/>
      <c r="H3" s="161"/>
    </row>
    <row r="4" spans="1:8" x14ac:dyDescent="0.25">
      <c r="A4" s="159" t="s">
        <v>337</v>
      </c>
      <c r="B4" s="159"/>
      <c r="C4" s="160" t="str">
        <f>ORÇAMENTO!C4</f>
        <v>8868150-1</v>
      </c>
      <c r="D4" s="160"/>
      <c r="E4" s="160"/>
      <c r="F4" s="160"/>
      <c r="G4" s="161"/>
      <c r="H4" s="161"/>
    </row>
    <row r="5" spans="1:8" s="8" customFormat="1" x14ac:dyDescent="0.25">
      <c r="A5" s="1" t="s">
        <v>56</v>
      </c>
      <c r="B5" s="1" t="s">
        <v>57</v>
      </c>
      <c r="C5" s="156" t="s">
        <v>89</v>
      </c>
      <c r="D5" s="156"/>
      <c r="E5" s="156"/>
      <c r="F5" s="156"/>
      <c r="G5" s="158"/>
      <c r="H5" s="158"/>
    </row>
    <row r="6" spans="1:8" s="8" customFormat="1" x14ac:dyDescent="0.25">
      <c r="A6" s="2" t="s">
        <v>16</v>
      </c>
      <c r="B6" s="2" t="s">
        <v>17</v>
      </c>
      <c r="C6" s="2" t="s">
        <v>18</v>
      </c>
      <c r="D6" s="11" t="s">
        <v>55</v>
      </c>
      <c r="E6" s="11" t="s">
        <v>53</v>
      </c>
      <c r="F6" s="11" t="s">
        <v>54</v>
      </c>
      <c r="G6" s="40" t="s">
        <v>58</v>
      </c>
      <c r="H6" s="40" t="s">
        <v>59</v>
      </c>
    </row>
    <row r="7" spans="1:8" s="12" customFormat="1" ht="25.5" x14ac:dyDescent="0.25">
      <c r="A7" s="3" t="s">
        <v>23</v>
      </c>
      <c r="B7" s="3" t="s">
        <v>86</v>
      </c>
      <c r="C7" s="36" t="s">
        <v>87</v>
      </c>
      <c r="D7" s="5" t="s">
        <v>66</v>
      </c>
      <c r="E7" s="5" t="s">
        <v>28</v>
      </c>
      <c r="F7" s="6">
        <v>1</v>
      </c>
      <c r="G7" s="7">
        <v>13.05</v>
      </c>
      <c r="H7" s="13">
        <f>F7*G7</f>
        <v>13.05</v>
      </c>
    </row>
    <row r="8" spans="1:8" s="12" customFormat="1" x14ac:dyDescent="0.25">
      <c r="A8" s="3" t="s">
        <v>23</v>
      </c>
      <c r="B8" s="3" t="s">
        <v>30</v>
      </c>
      <c r="C8" s="4" t="s">
        <v>31</v>
      </c>
      <c r="D8" s="5" t="s">
        <v>67</v>
      </c>
      <c r="E8" s="5" t="s">
        <v>29</v>
      </c>
      <c r="F8" s="6">
        <v>0.1</v>
      </c>
      <c r="G8" s="7">
        <v>28.24</v>
      </c>
      <c r="H8" s="13">
        <f t="shared" ref="H8:H9" si="0">F8*G8</f>
        <v>2.8239999999999998</v>
      </c>
    </row>
    <row r="9" spans="1:8" s="12" customFormat="1" x14ac:dyDescent="0.25">
      <c r="A9" s="3" t="s">
        <v>23</v>
      </c>
      <c r="B9" s="3" t="s">
        <v>33</v>
      </c>
      <c r="C9" s="4" t="s">
        <v>32</v>
      </c>
      <c r="D9" s="5" t="s">
        <v>67</v>
      </c>
      <c r="E9" s="5" t="s">
        <v>29</v>
      </c>
      <c r="F9" s="6">
        <v>0.1</v>
      </c>
      <c r="G9" s="7">
        <v>37.24</v>
      </c>
      <c r="H9" s="13">
        <f t="shared" si="0"/>
        <v>3.7240000000000002</v>
      </c>
    </row>
    <row r="10" spans="1:8" s="12" customFormat="1" x14ac:dyDescent="0.25">
      <c r="A10" s="155" t="s">
        <v>68</v>
      </c>
      <c r="B10" s="155"/>
      <c r="C10" s="155"/>
      <c r="D10" s="155"/>
      <c r="E10" s="155"/>
      <c r="F10" s="155"/>
      <c r="G10" s="155"/>
      <c r="H10" s="42">
        <f>SUMIF(D7:D9,"Insumo",H7:H9)</f>
        <v>13.05</v>
      </c>
    </row>
    <row r="11" spans="1:8" s="12" customFormat="1" x14ac:dyDescent="0.25">
      <c r="A11" s="155" t="s">
        <v>65</v>
      </c>
      <c r="B11" s="155"/>
      <c r="C11" s="155"/>
      <c r="D11" s="155"/>
      <c r="E11" s="155"/>
      <c r="F11" s="155"/>
      <c r="G11" s="155"/>
      <c r="H11" s="42">
        <f>SUMIF(D7:D9,"Serviço",H7:H9)</f>
        <v>6.548</v>
      </c>
    </row>
    <row r="12" spans="1:8" s="8" customFormat="1" x14ac:dyDescent="0.25">
      <c r="A12" s="1" t="s">
        <v>56</v>
      </c>
      <c r="B12" s="1" t="s">
        <v>83</v>
      </c>
      <c r="C12" s="156" t="s">
        <v>88</v>
      </c>
      <c r="D12" s="156"/>
      <c r="E12" s="156"/>
      <c r="F12" s="156"/>
      <c r="G12" s="156"/>
      <c r="H12" s="156"/>
    </row>
    <row r="13" spans="1:8" s="8" customFormat="1" x14ac:dyDescent="0.25">
      <c r="A13" s="2" t="s">
        <v>16</v>
      </c>
      <c r="B13" s="2" t="s">
        <v>17</v>
      </c>
      <c r="C13" s="2" t="s">
        <v>18</v>
      </c>
      <c r="D13" s="11" t="s">
        <v>55</v>
      </c>
      <c r="E13" s="11" t="s">
        <v>53</v>
      </c>
      <c r="F13" s="11" t="s">
        <v>54</v>
      </c>
      <c r="G13" s="40" t="s">
        <v>58</v>
      </c>
      <c r="H13" s="40" t="s">
        <v>59</v>
      </c>
    </row>
    <row r="14" spans="1:8" s="12" customFormat="1" ht="25.5" x14ac:dyDescent="0.25">
      <c r="A14" s="3" t="s">
        <v>23</v>
      </c>
      <c r="B14" s="3" t="s">
        <v>84</v>
      </c>
      <c r="C14" s="36" t="s">
        <v>85</v>
      </c>
      <c r="D14" s="5" t="s">
        <v>66</v>
      </c>
      <c r="E14" s="5" t="s">
        <v>28</v>
      </c>
      <c r="F14" s="6">
        <v>1</v>
      </c>
      <c r="G14" s="7">
        <v>17.38</v>
      </c>
      <c r="H14" s="13">
        <f>F14*G14</f>
        <v>17.38</v>
      </c>
    </row>
    <row r="15" spans="1:8" s="12" customFormat="1" x14ac:dyDescent="0.25">
      <c r="A15" s="3" t="s">
        <v>23</v>
      </c>
      <c r="B15" s="3" t="s">
        <v>30</v>
      </c>
      <c r="C15" s="4" t="s">
        <v>31</v>
      </c>
      <c r="D15" s="5" t="s">
        <v>67</v>
      </c>
      <c r="E15" s="5" t="s">
        <v>29</v>
      </c>
      <c r="F15" s="6">
        <v>0.1</v>
      </c>
      <c r="G15" s="7">
        <v>28.24</v>
      </c>
      <c r="H15" s="13">
        <f t="shared" ref="H15:H16" si="1">F15*G15</f>
        <v>2.8239999999999998</v>
      </c>
    </row>
    <row r="16" spans="1:8" s="12" customFormat="1" x14ac:dyDescent="0.25">
      <c r="A16" s="3" t="s">
        <v>23</v>
      </c>
      <c r="B16" s="3" t="s">
        <v>33</v>
      </c>
      <c r="C16" s="4" t="s">
        <v>32</v>
      </c>
      <c r="D16" s="5" t="s">
        <v>67</v>
      </c>
      <c r="E16" s="5" t="s">
        <v>29</v>
      </c>
      <c r="F16" s="6">
        <v>0.1</v>
      </c>
      <c r="G16" s="7">
        <v>37.24</v>
      </c>
      <c r="H16" s="13">
        <f t="shared" si="1"/>
        <v>3.7240000000000002</v>
      </c>
    </row>
    <row r="17" spans="1:8" s="12" customFormat="1" x14ac:dyDescent="0.25">
      <c r="A17" s="155" t="s">
        <v>68</v>
      </c>
      <c r="B17" s="155"/>
      <c r="C17" s="155"/>
      <c r="D17" s="155"/>
      <c r="E17" s="155"/>
      <c r="F17" s="155"/>
      <c r="G17" s="155"/>
      <c r="H17" s="42">
        <f>SUMIF(D14:D16,"Insumo",H14:H16)</f>
        <v>17.38</v>
      </c>
    </row>
    <row r="18" spans="1:8" s="12" customFormat="1" x14ac:dyDescent="0.25">
      <c r="A18" s="155" t="s">
        <v>65</v>
      </c>
      <c r="B18" s="155"/>
      <c r="C18" s="155"/>
      <c r="D18" s="155"/>
      <c r="E18" s="155"/>
      <c r="F18" s="155"/>
      <c r="G18" s="155"/>
      <c r="H18" s="42">
        <f>SUMIF(D14:D16,"Serviço",H14:H16)</f>
        <v>6.548</v>
      </c>
    </row>
    <row r="19" spans="1:8" s="8" customFormat="1" x14ac:dyDescent="0.25">
      <c r="A19" s="1" t="s">
        <v>56</v>
      </c>
      <c r="B19" s="1" t="s">
        <v>93</v>
      </c>
      <c r="C19" s="156" t="s">
        <v>90</v>
      </c>
      <c r="D19" s="156"/>
      <c r="E19" s="156"/>
      <c r="F19" s="156"/>
      <c r="G19" s="156"/>
      <c r="H19" s="156"/>
    </row>
    <row r="20" spans="1:8" s="8" customFormat="1" x14ac:dyDescent="0.25">
      <c r="A20" s="2" t="s">
        <v>16</v>
      </c>
      <c r="B20" s="2" t="s">
        <v>17</v>
      </c>
      <c r="C20" s="2" t="s">
        <v>18</v>
      </c>
      <c r="D20" s="11" t="s">
        <v>55</v>
      </c>
      <c r="E20" s="11" t="s">
        <v>53</v>
      </c>
      <c r="F20" s="11" t="s">
        <v>54</v>
      </c>
      <c r="G20" s="40" t="s">
        <v>58</v>
      </c>
      <c r="H20" s="40" t="s">
        <v>59</v>
      </c>
    </row>
    <row r="21" spans="1:8" s="12" customFormat="1" ht="25.5" x14ac:dyDescent="0.25">
      <c r="A21" s="3" t="s">
        <v>23</v>
      </c>
      <c r="B21" s="3" t="s">
        <v>92</v>
      </c>
      <c r="C21" s="36" t="s">
        <v>91</v>
      </c>
      <c r="D21" s="5" t="s">
        <v>66</v>
      </c>
      <c r="E21" s="5" t="s">
        <v>28</v>
      </c>
      <c r="F21" s="6">
        <v>1</v>
      </c>
      <c r="G21" s="7">
        <v>13.25</v>
      </c>
      <c r="H21" s="13">
        <f>F21*G21</f>
        <v>13.25</v>
      </c>
    </row>
    <row r="22" spans="1:8" s="12" customFormat="1" x14ac:dyDescent="0.25">
      <c r="A22" s="3" t="s">
        <v>23</v>
      </c>
      <c r="B22" s="3" t="s">
        <v>30</v>
      </c>
      <c r="C22" s="4" t="s">
        <v>31</v>
      </c>
      <c r="D22" s="5" t="s">
        <v>67</v>
      </c>
      <c r="E22" s="5" t="s">
        <v>29</v>
      </c>
      <c r="F22" s="6">
        <v>0.1</v>
      </c>
      <c r="G22" s="7">
        <v>28.24</v>
      </c>
      <c r="H22" s="13">
        <f t="shared" ref="H22:H23" si="2">F22*G22</f>
        <v>2.8239999999999998</v>
      </c>
    </row>
    <row r="23" spans="1:8" s="12" customFormat="1" x14ac:dyDescent="0.25">
      <c r="A23" s="3" t="s">
        <v>23</v>
      </c>
      <c r="B23" s="3" t="s">
        <v>33</v>
      </c>
      <c r="C23" s="4" t="s">
        <v>32</v>
      </c>
      <c r="D23" s="5" t="s">
        <v>67</v>
      </c>
      <c r="E23" s="5" t="s">
        <v>29</v>
      </c>
      <c r="F23" s="6">
        <v>0.1</v>
      </c>
      <c r="G23" s="7">
        <v>37.24</v>
      </c>
      <c r="H23" s="13">
        <f t="shared" si="2"/>
        <v>3.7240000000000002</v>
      </c>
    </row>
    <row r="24" spans="1:8" s="12" customFormat="1" x14ac:dyDescent="0.25">
      <c r="A24" s="155" t="s">
        <v>68</v>
      </c>
      <c r="B24" s="155"/>
      <c r="C24" s="155"/>
      <c r="D24" s="155"/>
      <c r="E24" s="155"/>
      <c r="F24" s="155"/>
      <c r="G24" s="155"/>
      <c r="H24" s="42">
        <f>SUMIF(D21:D23,"Insumo",H21:H23)</f>
        <v>13.25</v>
      </c>
    </row>
    <row r="25" spans="1:8" s="12" customFormat="1" x14ac:dyDescent="0.25">
      <c r="A25" s="155" t="s">
        <v>65</v>
      </c>
      <c r="B25" s="155"/>
      <c r="C25" s="155"/>
      <c r="D25" s="155"/>
      <c r="E25" s="155"/>
      <c r="F25" s="155"/>
      <c r="G25" s="155"/>
      <c r="H25" s="42">
        <f>SUMIF(D21:D23,"Serviço",H21:H23)</f>
        <v>6.548</v>
      </c>
    </row>
    <row r="26" spans="1:8" s="8" customFormat="1" x14ac:dyDescent="0.25">
      <c r="A26" s="1" t="s">
        <v>56</v>
      </c>
      <c r="B26" s="1" t="s">
        <v>94</v>
      </c>
      <c r="C26" s="156" t="s">
        <v>97</v>
      </c>
      <c r="D26" s="156"/>
      <c r="E26" s="156"/>
      <c r="F26" s="156"/>
      <c r="G26" s="156"/>
      <c r="H26" s="156"/>
    </row>
    <row r="27" spans="1:8" s="8" customFormat="1" x14ac:dyDescent="0.25">
      <c r="A27" s="2" t="s">
        <v>16</v>
      </c>
      <c r="B27" s="2" t="s">
        <v>17</v>
      </c>
      <c r="C27" s="2" t="s">
        <v>18</v>
      </c>
      <c r="D27" s="11" t="s">
        <v>55</v>
      </c>
      <c r="E27" s="11" t="s">
        <v>53</v>
      </c>
      <c r="F27" s="11" t="s">
        <v>54</v>
      </c>
      <c r="G27" s="40" t="s">
        <v>58</v>
      </c>
      <c r="H27" s="40" t="s">
        <v>59</v>
      </c>
    </row>
    <row r="28" spans="1:8" s="12" customFormat="1" ht="25.5" x14ac:dyDescent="0.25">
      <c r="A28" s="3" t="s">
        <v>23</v>
      </c>
      <c r="B28" s="3" t="s">
        <v>96</v>
      </c>
      <c r="C28" s="36" t="s">
        <v>95</v>
      </c>
      <c r="D28" s="5" t="s">
        <v>66</v>
      </c>
      <c r="E28" s="5" t="s">
        <v>28</v>
      </c>
      <c r="F28" s="6">
        <v>1</v>
      </c>
      <c r="G28" s="7">
        <v>7.83</v>
      </c>
      <c r="H28" s="13">
        <f>F28*G28</f>
        <v>7.83</v>
      </c>
    </row>
    <row r="29" spans="1:8" s="12" customFormat="1" x14ac:dyDescent="0.25">
      <c r="A29" s="3" t="s">
        <v>23</v>
      </c>
      <c r="B29" s="3" t="s">
        <v>30</v>
      </c>
      <c r="C29" s="4" t="s">
        <v>31</v>
      </c>
      <c r="D29" s="5" t="s">
        <v>67</v>
      </c>
      <c r="E29" s="5" t="s">
        <v>29</v>
      </c>
      <c r="F29" s="6">
        <v>0.1</v>
      </c>
      <c r="G29" s="7">
        <v>28.24</v>
      </c>
      <c r="H29" s="13">
        <f t="shared" ref="H29:H30" si="3">F29*G29</f>
        <v>2.8239999999999998</v>
      </c>
    </row>
    <row r="30" spans="1:8" s="12" customFormat="1" x14ac:dyDescent="0.25">
      <c r="A30" s="3" t="s">
        <v>23</v>
      </c>
      <c r="B30" s="3" t="s">
        <v>33</v>
      </c>
      <c r="C30" s="4" t="s">
        <v>32</v>
      </c>
      <c r="D30" s="5" t="s">
        <v>67</v>
      </c>
      <c r="E30" s="5" t="s">
        <v>29</v>
      </c>
      <c r="F30" s="6">
        <v>0.1</v>
      </c>
      <c r="G30" s="7">
        <v>37.24</v>
      </c>
      <c r="H30" s="13">
        <f t="shared" si="3"/>
        <v>3.7240000000000002</v>
      </c>
    </row>
    <row r="31" spans="1:8" s="12" customFormat="1" x14ac:dyDescent="0.25">
      <c r="A31" s="155" t="s">
        <v>68</v>
      </c>
      <c r="B31" s="155"/>
      <c r="C31" s="155"/>
      <c r="D31" s="155"/>
      <c r="E31" s="155"/>
      <c r="F31" s="155"/>
      <c r="G31" s="155"/>
      <c r="H31" s="42">
        <f>SUMIF(D28:D30,"Insumo",H28:H30)</f>
        <v>7.83</v>
      </c>
    </row>
    <row r="32" spans="1:8" s="12" customFormat="1" x14ac:dyDescent="0.25">
      <c r="A32" s="155" t="s">
        <v>65</v>
      </c>
      <c r="B32" s="155"/>
      <c r="C32" s="155"/>
      <c r="D32" s="155"/>
      <c r="E32" s="155"/>
      <c r="F32" s="155"/>
      <c r="G32" s="155"/>
      <c r="H32" s="42">
        <f>SUMIF(D28:D30,"Serviço",H28:H30)</f>
        <v>6.548</v>
      </c>
    </row>
    <row r="33" spans="1:8" s="8" customFormat="1" x14ac:dyDescent="0.25">
      <c r="A33" s="1" t="s">
        <v>56</v>
      </c>
      <c r="B33" s="1" t="s">
        <v>101</v>
      </c>
      <c r="C33" s="156" t="s">
        <v>100</v>
      </c>
      <c r="D33" s="156"/>
      <c r="E33" s="156"/>
      <c r="F33" s="156"/>
      <c r="G33" s="156"/>
      <c r="H33" s="156"/>
    </row>
    <row r="34" spans="1:8" s="8" customFormat="1" x14ac:dyDescent="0.25">
      <c r="A34" s="2" t="s">
        <v>16</v>
      </c>
      <c r="B34" s="2" t="s">
        <v>17</v>
      </c>
      <c r="C34" s="2" t="s">
        <v>18</v>
      </c>
      <c r="D34" s="11" t="s">
        <v>55</v>
      </c>
      <c r="E34" s="11" t="s">
        <v>53</v>
      </c>
      <c r="F34" s="11" t="s">
        <v>54</v>
      </c>
      <c r="G34" s="40" t="s">
        <v>58</v>
      </c>
      <c r="H34" s="40" t="s">
        <v>59</v>
      </c>
    </row>
    <row r="35" spans="1:8" s="12" customFormat="1" ht="25.5" x14ac:dyDescent="0.25">
      <c r="A35" s="3" t="s">
        <v>23</v>
      </c>
      <c r="B35" s="3" t="s">
        <v>99</v>
      </c>
      <c r="C35" s="36" t="s">
        <v>98</v>
      </c>
      <c r="D35" s="5" t="s">
        <v>66</v>
      </c>
      <c r="E35" s="5" t="s">
        <v>28</v>
      </c>
      <c r="F35" s="6">
        <v>1</v>
      </c>
      <c r="G35" s="7">
        <v>1.57</v>
      </c>
      <c r="H35" s="13">
        <f>F35*G35</f>
        <v>1.57</v>
      </c>
    </row>
    <row r="36" spans="1:8" s="12" customFormat="1" x14ac:dyDescent="0.25">
      <c r="A36" s="3" t="s">
        <v>23</v>
      </c>
      <c r="B36" s="3" t="s">
        <v>30</v>
      </c>
      <c r="C36" s="4" t="s">
        <v>31</v>
      </c>
      <c r="D36" s="5" t="s">
        <v>67</v>
      </c>
      <c r="E36" s="5" t="s">
        <v>29</v>
      </c>
      <c r="F36" s="6">
        <v>0.05</v>
      </c>
      <c r="G36" s="7">
        <v>28.24</v>
      </c>
      <c r="H36" s="13">
        <f t="shared" ref="H36:H37" si="4">F36*G36</f>
        <v>1.4119999999999999</v>
      </c>
    </row>
    <row r="37" spans="1:8" s="12" customFormat="1" x14ac:dyDescent="0.25">
      <c r="A37" s="3" t="s">
        <v>23</v>
      </c>
      <c r="B37" s="3" t="s">
        <v>33</v>
      </c>
      <c r="C37" s="4" t="s">
        <v>32</v>
      </c>
      <c r="D37" s="5" t="s">
        <v>67</v>
      </c>
      <c r="E37" s="5" t="s">
        <v>29</v>
      </c>
      <c r="F37" s="6">
        <v>0.05</v>
      </c>
      <c r="G37" s="7">
        <v>37.24</v>
      </c>
      <c r="H37" s="13">
        <f t="shared" si="4"/>
        <v>1.8620000000000001</v>
      </c>
    </row>
    <row r="38" spans="1:8" s="12" customFormat="1" x14ac:dyDescent="0.25">
      <c r="A38" s="155" t="s">
        <v>68</v>
      </c>
      <c r="B38" s="155"/>
      <c r="C38" s="155"/>
      <c r="D38" s="155"/>
      <c r="E38" s="155"/>
      <c r="F38" s="155"/>
      <c r="G38" s="155"/>
      <c r="H38" s="42">
        <f>SUMIF(D35:D37,"Insumo",H35:H37)</f>
        <v>1.57</v>
      </c>
    </row>
    <row r="39" spans="1:8" s="12" customFormat="1" x14ac:dyDescent="0.25">
      <c r="A39" s="155" t="s">
        <v>65</v>
      </c>
      <c r="B39" s="155"/>
      <c r="C39" s="155"/>
      <c r="D39" s="155"/>
      <c r="E39" s="155"/>
      <c r="F39" s="155"/>
      <c r="G39" s="155"/>
      <c r="H39" s="42">
        <f>SUMIF(D35:D37,"Serviço",H35:H37)</f>
        <v>3.274</v>
      </c>
    </row>
    <row r="40" spans="1:8" s="8" customFormat="1" x14ac:dyDescent="0.25">
      <c r="A40" s="1" t="s">
        <v>56</v>
      </c>
      <c r="B40" s="1" t="s">
        <v>103</v>
      </c>
      <c r="C40" s="156" t="s">
        <v>102</v>
      </c>
      <c r="D40" s="156"/>
      <c r="E40" s="156"/>
      <c r="F40" s="156"/>
      <c r="G40" s="156"/>
      <c r="H40" s="156"/>
    </row>
    <row r="41" spans="1:8" s="8" customFormat="1" x14ac:dyDescent="0.25">
      <c r="A41" s="2" t="s">
        <v>16</v>
      </c>
      <c r="B41" s="2" t="s">
        <v>17</v>
      </c>
      <c r="C41" s="2" t="s">
        <v>18</v>
      </c>
      <c r="D41" s="11" t="s">
        <v>55</v>
      </c>
      <c r="E41" s="11" t="s">
        <v>53</v>
      </c>
      <c r="F41" s="11" t="s">
        <v>54</v>
      </c>
      <c r="G41" s="40" t="s">
        <v>58</v>
      </c>
      <c r="H41" s="40" t="s">
        <v>59</v>
      </c>
    </row>
    <row r="42" spans="1:8" s="12" customFormat="1" x14ac:dyDescent="0.25">
      <c r="A42" s="3" t="s">
        <v>21</v>
      </c>
      <c r="B42" s="3" t="s">
        <v>104</v>
      </c>
      <c r="C42" s="36" t="s">
        <v>105</v>
      </c>
      <c r="D42" s="5" t="s">
        <v>66</v>
      </c>
      <c r="E42" s="5" t="s">
        <v>28</v>
      </c>
      <c r="F42" s="6">
        <v>1</v>
      </c>
      <c r="G42" s="7">
        <v>180.06</v>
      </c>
      <c r="H42" s="13">
        <f>F42*G42</f>
        <v>180.06</v>
      </c>
    </row>
    <row r="43" spans="1:8" s="12" customFormat="1" x14ac:dyDescent="0.25">
      <c r="A43" s="3" t="s">
        <v>23</v>
      </c>
      <c r="B43" s="3" t="s">
        <v>30</v>
      </c>
      <c r="C43" s="4" t="s">
        <v>31</v>
      </c>
      <c r="D43" s="5" t="s">
        <v>67</v>
      </c>
      <c r="E43" s="5" t="s">
        <v>29</v>
      </c>
      <c r="F43" s="6">
        <v>0.44</v>
      </c>
      <c r="G43" s="7">
        <v>28.24</v>
      </c>
      <c r="H43" s="13">
        <f t="shared" ref="H43:H44" si="5">F43*G43</f>
        <v>12.425599999999999</v>
      </c>
    </row>
    <row r="44" spans="1:8" s="12" customFormat="1" x14ac:dyDescent="0.25">
      <c r="A44" s="3" t="s">
        <v>23</v>
      </c>
      <c r="B44" s="3" t="s">
        <v>33</v>
      </c>
      <c r="C44" s="4" t="s">
        <v>32</v>
      </c>
      <c r="D44" s="5" t="s">
        <v>67</v>
      </c>
      <c r="E44" s="5" t="s">
        <v>29</v>
      </c>
      <c r="F44" s="6">
        <v>0.44</v>
      </c>
      <c r="G44" s="7">
        <v>37.24</v>
      </c>
      <c r="H44" s="13">
        <f t="shared" si="5"/>
        <v>16.3856</v>
      </c>
    </row>
    <row r="45" spans="1:8" s="12" customFormat="1" x14ac:dyDescent="0.25">
      <c r="A45" s="155" t="s">
        <v>68</v>
      </c>
      <c r="B45" s="155"/>
      <c r="C45" s="155"/>
      <c r="D45" s="155"/>
      <c r="E45" s="155"/>
      <c r="F45" s="155"/>
      <c r="G45" s="155"/>
      <c r="H45" s="42">
        <f>SUMIF(D42:D44,"Insumo",H42:H44)</f>
        <v>180.06</v>
      </c>
    </row>
    <row r="46" spans="1:8" s="12" customFormat="1" x14ac:dyDescent="0.25">
      <c r="A46" s="155" t="s">
        <v>65</v>
      </c>
      <c r="B46" s="155"/>
      <c r="C46" s="155"/>
      <c r="D46" s="155"/>
      <c r="E46" s="155"/>
      <c r="F46" s="155"/>
      <c r="G46" s="155"/>
      <c r="H46" s="42">
        <f>SUMIF(D42:D44,"Serviço",H42:H44)</f>
        <v>28.811199999999999</v>
      </c>
    </row>
    <row r="47" spans="1:8" s="8" customFormat="1" x14ac:dyDescent="0.25">
      <c r="A47" s="1" t="s">
        <v>56</v>
      </c>
      <c r="B47" s="1" t="s">
        <v>109</v>
      </c>
      <c r="C47" s="156" t="s">
        <v>106</v>
      </c>
      <c r="D47" s="156"/>
      <c r="E47" s="156"/>
      <c r="F47" s="156"/>
      <c r="G47" s="156"/>
      <c r="H47" s="156"/>
    </row>
    <row r="48" spans="1:8" s="8" customFormat="1" x14ac:dyDescent="0.25">
      <c r="A48" s="2" t="s">
        <v>16</v>
      </c>
      <c r="B48" s="2" t="s">
        <v>17</v>
      </c>
      <c r="C48" s="2" t="s">
        <v>18</v>
      </c>
      <c r="D48" s="11" t="s">
        <v>55</v>
      </c>
      <c r="E48" s="11" t="s">
        <v>53</v>
      </c>
      <c r="F48" s="11" t="s">
        <v>54</v>
      </c>
      <c r="G48" s="40" t="s">
        <v>58</v>
      </c>
      <c r="H48" s="40" t="s">
        <v>59</v>
      </c>
    </row>
    <row r="49" spans="1:8" s="12" customFormat="1" x14ac:dyDescent="0.25">
      <c r="A49" s="3" t="s">
        <v>21</v>
      </c>
      <c r="B49" s="3" t="s">
        <v>108</v>
      </c>
      <c r="C49" s="36" t="s">
        <v>107</v>
      </c>
      <c r="D49" s="5" t="s">
        <v>66</v>
      </c>
      <c r="E49" s="5" t="s">
        <v>28</v>
      </c>
      <c r="F49" s="6">
        <v>1</v>
      </c>
      <c r="G49" s="7">
        <v>11.75</v>
      </c>
      <c r="H49" s="13">
        <f>F49*G49</f>
        <v>11.75</v>
      </c>
    </row>
    <row r="50" spans="1:8" s="12" customFormat="1" x14ac:dyDescent="0.25">
      <c r="A50" s="3" t="s">
        <v>23</v>
      </c>
      <c r="B50" s="3" t="s">
        <v>30</v>
      </c>
      <c r="C50" s="4" t="s">
        <v>31</v>
      </c>
      <c r="D50" s="5" t="s">
        <v>67</v>
      </c>
      <c r="E50" s="5" t="s">
        <v>29</v>
      </c>
      <c r="F50" s="6">
        <v>0.44</v>
      </c>
      <c r="G50" s="7">
        <v>28.24</v>
      </c>
      <c r="H50" s="13">
        <f t="shared" ref="H50:H51" si="6">F50*G50</f>
        <v>12.425599999999999</v>
      </c>
    </row>
    <row r="51" spans="1:8" s="12" customFormat="1" x14ac:dyDescent="0.25">
      <c r="A51" s="3" t="s">
        <v>23</v>
      </c>
      <c r="B51" s="3" t="s">
        <v>33</v>
      </c>
      <c r="C51" s="4" t="s">
        <v>32</v>
      </c>
      <c r="D51" s="5" t="s">
        <v>67</v>
      </c>
      <c r="E51" s="5" t="s">
        <v>29</v>
      </c>
      <c r="F51" s="6">
        <v>0.44</v>
      </c>
      <c r="G51" s="7">
        <v>37.24</v>
      </c>
      <c r="H51" s="13">
        <f t="shared" si="6"/>
        <v>16.3856</v>
      </c>
    </row>
    <row r="52" spans="1:8" s="12" customFormat="1" x14ac:dyDescent="0.25">
      <c r="A52" s="155" t="s">
        <v>68</v>
      </c>
      <c r="B52" s="155"/>
      <c r="C52" s="155"/>
      <c r="D52" s="155"/>
      <c r="E52" s="155"/>
      <c r="F52" s="155"/>
      <c r="G52" s="155"/>
      <c r="H52" s="42">
        <f>SUMIF(D49:D51,"Insumo",H49:H51)</f>
        <v>11.75</v>
      </c>
    </row>
    <row r="53" spans="1:8" s="12" customFormat="1" x14ac:dyDescent="0.25">
      <c r="A53" s="155" t="s">
        <v>65</v>
      </c>
      <c r="B53" s="155"/>
      <c r="C53" s="155"/>
      <c r="D53" s="155"/>
      <c r="E53" s="155"/>
      <c r="F53" s="155"/>
      <c r="G53" s="155"/>
      <c r="H53" s="42">
        <f>SUMIF(D49:D51,"Serviço",H49:H51)</f>
        <v>28.811199999999999</v>
      </c>
    </row>
    <row r="54" spans="1:8" s="8" customFormat="1" x14ac:dyDescent="0.25">
      <c r="A54" s="1" t="s">
        <v>56</v>
      </c>
      <c r="B54" s="1" t="s">
        <v>40</v>
      </c>
      <c r="C54" s="156" t="s">
        <v>111</v>
      </c>
      <c r="D54" s="156"/>
      <c r="E54" s="156"/>
      <c r="F54" s="156"/>
      <c r="G54" s="156"/>
      <c r="H54" s="156"/>
    </row>
    <row r="55" spans="1:8" s="8" customFormat="1" x14ac:dyDescent="0.25">
      <c r="A55" s="2" t="s">
        <v>16</v>
      </c>
      <c r="B55" s="2" t="s">
        <v>17</v>
      </c>
      <c r="C55" s="2" t="s">
        <v>18</v>
      </c>
      <c r="D55" s="11" t="s">
        <v>55</v>
      </c>
      <c r="E55" s="11" t="s">
        <v>53</v>
      </c>
      <c r="F55" s="11" t="s">
        <v>54</v>
      </c>
      <c r="G55" s="40" t="s">
        <v>58</v>
      </c>
      <c r="H55" s="40" t="s">
        <v>59</v>
      </c>
    </row>
    <row r="56" spans="1:8" s="12" customFormat="1" x14ac:dyDescent="0.25">
      <c r="A56" s="3" t="s">
        <v>21</v>
      </c>
      <c r="B56" s="3" t="s">
        <v>113</v>
      </c>
      <c r="C56" s="36" t="s">
        <v>112</v>
      </c>
      <c r="D56" s="5" t="s">
        <v>66</v>
      </c>
      <c r="E56" s="5" t="s">
        <v>28</v>
      </c>
      <c r="F56" s="6">
        <v>1</v>
      </c>
      <c r="G56" s="7">
        <v>20.76</v>
      </c>
      <c r="H56" s="13">
        <f>F56*G56</f>
        <v>20.76</v>
      </c>
    </row>
    <row r="57" spans="1:8" s="12" customFormat="1" x14ac:dyDescent="0.25">
      <c r="A57" s="3" t="s">
        <v>23</v>
      </c>
      <c r="B57" s="3" t="s">
        <v>30</v>
      </c>
      <c r="C57" s="4" t="s">
        <v>31</v>
      </c>
      <c r="D57" s="5" t="s">
        <v>67</v>
      </c>
      <c r="E57" s="5" t="s">
        <v>29</v>
      </c>
      <c r="F57" s="6">
        <v>0.44</v>
      </c>
      <c r="G57" s="7">
        <v>28.24</v>
      </c>
      <c r="H57" s="13">
        <f t="shared" ref="H57:H58" si="7">F57*G57</f>
        <v>12.425599999999999</v>
      </c>
    </row>
    <row r="58" spans="1:8" s="12" customFormat="1" x14ac:dyDescent="0.25">
      <c r="A58" s="3" t="s">
        <v>23</v>
      </c>
      <c r="B58" s="3" t="s">
        <v>33</v>
      </c>
      <c r="C58" s="4" t="s">
        <v>32</v>
      </c>
      <c r="D58" s="5" t="s">
        <v>67</v>
      </c>
      <c r="E58" s="5" t="s">
        <v>29</v>
      </c>
      <c r="F58" s="6">
        <v>0.44</v>
      </c>
      <c r="G58" s="7">
        <v>37.24</v>
      </c>
      <c r="H58" s="13">
        <f t="shared" si="7"/>
        <v>16.3856</v>
      </c>
    </row>
    <row r="59" spans="1:8" s="12" customFormat="1" x14ac:dyDescent="0.25">
      <c r="A59" s="155" t="s">
        <v>68</v>
      </c>
      <c r="B59" s="155"/>
      <c r="C59" s="155"/>
      <c r="D59" s="155"/>
      <c r="E59" s="155"/>
      <c r="F59" s="155"/>
      <c r="G59" s="155"/>
      <c r="H59" s="42">
        <f>SUMIF(D56:D58,"Insumo",H56:H58)</f>
        <v>20.76</v>
      </c>
    </row>
    <row r="60" spans="1:8" s="12" customFormat="1" x14ac:dyDescent="0.25">
      <c r="A60" s="155" t="s">
        <v>65</v>
      </c>
      <c r="B60" s="155"/>
      <c r="C60" s="155"/>
      <c r="D60" s="155"/>
      <c r="E60" s="155"/>
      <c r="F60" s="155"/>
      <c r="G60" s="155"/>
      <c r="H60" s="42">
        <f>SUMIF(D56:D58,"Serviço",H56:H58)</f>
        <v>28.811199999999999</v>
      </c>
    </row>
    <row r="61" spans="1:8" s="8" customFormat="1" x14ac:dyDescent="0.25">
      <c r="A61" s="1" t="s">
        <v>56</v>
      </c>
      <c r="B61" s="1" t="s">
        <v>110</v>
      </c>
      <c r="C61" s="156" t="s">
        <v>116</v>
      </c>
      <c r="D61" s="156"/>
      <c r="E61" s="156"/>
      <c r="F61" s="156"/>
      <c r="G61" s="156"/>
      <c r="H61" s="156"/>
    </row>
    <row r="62" spans="1:8" s="8" customFormat="1" x14ac:dyDescent="0.25">
      <c r="A62" s="2" t="s">
        <v>16</v>
      </c>
      <c r="B62" s="2" t="s">
        <v>17</v>
      </c>
      <c r="C62" s="2" t="s">
        <v>18</v>
      </c>
      <c r="D62" s="11" t="s">
        <v>55</v>
      </c>
      <c r="E62" s="11" t="s">
        <v>53</v>
      </c>
      <c r="F62" s="11" t="s">
        <v>54</v>
      </c>
      <c r="G62" s="40" t="s">
        <v>58</v>
      </c>
      <c r="H62" s="40" t="s">
        <v>59</v>
      </c>
    </row>
    <row r="63" spans="1:8" s="12" customFormat="1" x14ac:dyDescent="0.25">
      <c r="A63" s="3" t="s">
        <v>21</v>
      </c>
      <c r="B63" s="3" t="s">
        <v>117</v>
      </c>
      <c r="C63" s="36" t="s">
        <v>118</v>
      </c>
      <c r="D63" s="5" t="s">
        <v>66</v>
      </c>
      <c r="E63" s="5" t="s">
        <v>28</v>
      </c>
      <c r="F63" s="6">
        <v>1</v>
      </c>
      <c r="G63" s="7">
        <v>23.45</v>
      </c>
      <c r="H63" s="13">
        <f>F63*G63</f>
        <v>23.45</v>
      </c>
    </row>
    <row r="64" spans="1:8" s="12" customFormat="1" x14ac:dyDescent="0.25">
      <c r="A64" s="3" t="s">
        <v>23</v>
      </c>
      <c r="B64" s="3" t="s">
        <v>30</v>
      </c>
      <c r="C64" s="4" t="s">
        <v>31</v>
      </c>
      <c r="D64" s="5" t="s">
        <v>67</v>
      </c>
      <c r="E64" s="5" t="s">
        <v>29</v>
      </c>
      <c r="F64" s="6">
        <v>0.44</v>
      </c>
      <c r="G64" s="7">
        <v>28.24</v>
      </c>
      <c r="H64" s="13">
        <f t="shared" ref="H64:H65" si="8">F64*G64</f>
        <v>12.425599999999999</v>
      </c>
    </row>
    <row r="65" spans="1:8" s="12" customFormat="1" x14ac:dyDescent="0.25">
      <c r="A65" s="3" t="s">
        <v>23</v>
      </c>
      <c r="B65" s="3" t="s">
        <v>33</v>
      </c>
      <c r="C65" s="4" t="s">
        <v>32</v>
      </c>
      <c r="D65" s="5" t="s">
        <v>67</v>
      </c>
      <c r="E65" s="5" t="s">
        <v>29</v>
      </c>
      <c r="F65" s="6">
        <v>0.44</v>
      </c>
      <c r="G65" s="7">
        <v>37.24</v>
      </c>
      <c r="H65" s="13">
        <f t="shared" si="8"/>
        <v>16.3856</v>
      </c>
    </row>
    <row r="66" spans="1:8" s="12" customFormat="1" x14ac:dyDescent="0.25">
      <c r="A66" s="155" t="s">
        <v>68</v>
      </c>
      <c r="B66" s="155"/>
      <c r="C66" s="155"/>
      <c r="D66" s="155"/>
      <c r="E66" s="155"/>
      <c r="F66" s="155"/>
      <c r="G66" s="155"/>
      <c r="H66" s="42">
        <f>SUMIF(D63:D65,"Insumo",H63:H65)</f>
        <v>23.45</v>
      </c>
    </row>
    <row r="67" spans="1:8" s="12" customFormat="1" x14ac:dyDescent="0.25">
      <c r="A67" s="155" t="s">
        <v>65</v>
      </c>
      <c r="B67" s="155"/>
      <c r="C67" s="155"/>
      <c r="D67" s="155"/>
      <c r="E67" s="155"/>
      <c r="F67" s="155"/>
      <c r="G67" s="155"/>
      <c r="H67" s="42">
        <f>SUMIF(D63:D65,"Serviço",H63:H65)</f>
        <v>28.811199999999999</v>
      </c>
    </row>
    <row r="68" spans="1:8" s="8" customFormat="1" x14ac:dyDescent="0.25">
      <c r="A68" s="1" t="s">
        <v>56</v>
      </c>
      <c r="B68" s="1" t="s">
        <v>38</v>
      </c>
      <c r="C68" s="156" t="s">
        <v>114</v>
      </c>
      <c r="D68" s="156"/>
      <c r="E68" s="156"/>
      <c r="F68" s="156"/>
      <c r="G68" s="156"/>
      <c r="H68" s="156"/>
    </row>
    <row r="69" spans="1:8" s="8" customFormat="1" x14ac:dyDescent="0.25">
      <c r="A69" s="2" t="s">
        <v>16</v>
      </c>
      <c r="B69" s="2" t="s">
        <v>17</v>
      </c>
      <c r="C69" s="2" t="s">
        <v>18</v>
      </c>
      <c r="D69" s="11" t="s">
        <v>55</v>
      </c>
      <c r="E69" s="11" t="s">
        <v>53</v>
      </c>
      <c r="F69" s="11" t="s">
        <v>54</v>
      </c>
      <c r="G69" s="40" t="s">
        <v>58</v>
      </c>
      <c r="H69" s="40" t="s">
        <v>59</v>
      </c>
    </row>
    <row r="70" spans="1:8" s="12" customFormat="1" x14ac:dyDescent="0.25">
      <c r="A70" s="3" t="s">
        <v>21</v>
      </c>
      <c r="B70" s="3" t="s">
        <v>119</v>
      </c>
      <c r="C70" s="36" t="s">
        <v>115</v>
      </c>
      <c r="D70" s="5" t="s">
        <v>66</v>
      </c>
      <c r="E70" s="5" t="s">
        <v>28</v>
      </c>
      <c r="F70" s="6">
        <v>1</v>
      </c>
      <c r="G70" s="7">
        <v>18.559999999999999</v>
      </c>
      <c r="H70" s="13">
        <f>F70*G70</f>
        <v>18.559999999999999</v>
      </c>
    </row>
    <row r="71" spans="1:8" s="12" customFormat="1" x14ac:dyDescent="0.25">
      <c r="A71" s="3" t="s">
        <v>23</v>
      </c>
      <c r="B71" s="3" t="s">
        <v>30</v>
      </c>
      <c r="C71" s="4" t="s">
        <v>31</v>
      </c>
      <c r="D71" s="5" t="s">
        <v>67</v>
      </c>
      <c r="E71" s="5" t="s">
        <v>29</v>
      </c>
      <c r="F71" s="6">
        <v>0.44</v>
      </c>
      <c r="G71" s="7">
        <v>28.24</v>
      </c>
      <c r="H71" s="13">
        <f t="shared" ref="H71:H72" si="9">F71*G71</f>
        <v>12.425599999999999</v>
      </c>
    </row>
    <row r="72" spans="1:8" s="12" customFormat="1" x14ac:dyDescent="0.25">
      <c r="A72" s="3" t="s">
        <v>23</v>
      </c>
      <c r="B72" s="3" t="s">
        <v>33</v>
      </c>
      <c r="C72" s="4" t="s">
        <v>32</v>
      </c>
      <c r="D72" s="5" t="s">
        <v>67</v>
      </c>
      <c r="E72" s="5" t="s">
        <v>29</v>
      </c>
      <c r="F72" s="6">
        <v>0.44</v>
      </c>
      <c r="G72" s="7">
        <v>37.24</v>
      </c>
      <c r="H72" s="13">
        <f t="shared" si="9"/>
        <v>16.3856</v>
      </c>
    </row>
    <row r="73" spans="1:8" s="12" customFormat="1" x14ac:dyDescent="0.25">
      <c r="A73" s="155" t="s">
        <v>68</v>
      </c>
      <c r="B73" s="155"/>
      <c r="C73" s="155"/>
      <c r="D73" s="155"/>
      <c r="E73" s="155"/>
      <c r="F73" s="155"/>
      <c r="G73" s="155"/>
      <c r="H73" s="42">
        <f>SUMIF(D70:D72,"Insumo",H70:H72)</f>
        <v>18.559999999999999</v>
      </c>
    </row>
    <row r="74" spans="1:8" s="12" customFormat="1" x14ac:dyDescent="0.25">
      <c r="A74" s="155" t="s">
        <v>65</v>
      </c>
      <c r="B74" s="155"/>
      <c r="C74" s="155"/>
      <c r="D74" s="155"/>
      <c r="E74" s="155"/>
      <c r="F74" s="155"/>
      <c r="G74" s="155"/>
      <c r="H74" s="42">
        <f>SUMIF(D70:D72,"Serviço",H70:H72)</f>
        <v>28.811199999999999</v>
      </c>
    </row>
    <row r="75" spans="1:8" s="8" customFormat="1" x14ac:dyDescent="0.25">
      <c r="A75" s="1" t="s">
        <v>56</v>
      </c>
      <c r="B75" s="1" t="s">
        <v>125</v>
      </c>
      <c r="C75" s="156" t="s">
        <v>128</v>
      </c>
      <c r="D75" s="156"/>
      <c r="E75" s="156"/>
      <c r="F75" s="156"/>
      <c r="G75" s="156"/>
      <c r="H75" s="156"/>
    </row>
    <row r="76" spans="1:8" s="8" customFormat="1" x14ac:dyDescent="0.25">
      <c r="A76" s="2" t="s">
        <v>16</v>
      </c>
      <c r="B76" s="2" t="s">
        <v>17</v>
      </c>
      <c r="C76" s="2" t="s">
        <v>18</v>
      </c>
      <c r="D76" s="11" t="s">
        <v>55</v>
      </c>
      <c r="E76" s="11" t="s">
        <v>53</v>
      </c>
      <c r="F76" s="11" t="s">
        <v>54</v>
      </c>
      <c r="G76" s="40" t="s">
        <v>58</v>
      </c>
      <c r="H76" s="40" t="s">
        <v>59</v>
      </c>
    </row>
    <row r="77" spans="1:8" s="8" customFormat="1" x14ac:dyDescent="0.25">
      <c r="A77" s="3" t="s">
        <v>23</v>
      </c>
      <c r="B77" s="3" t="s">
        <v>127</v>
      </c>
      <c r="C77" s="36" t="s">
        <v>126</v>
      </c>
      <c r="D77" s="5" t="s">
        <v>66</v>
      </c>
      <c r="E77" s="5" t="s">
        <v>28</v>
      </c>
      <c r="F77" s="6">
        <v>1</v>
      </c>
      <c r="G77" s="7">
        <v>31.92</v>
      </c>
      <c r="H77" s="13">
        <f>F77*G77</f>
        <v>31.92</v>
      </c>
    </row>
    <row r="78" spans="1:8" s="12" customFormat="1" x14ac:dyDescent="0.25">
      <c r="A78" s="3" t="s">
        <v>23</v>
      </c>
      <c r="B78" s="3" t="s">
        <v>30</v>
      </c>
      <c r="C78" s="4" t="s">
        <v>31</v>
      </c>
      <c r="D78" s="5" t="s">
        <v>67</v>
      </c>
      <c r="E78" s="5" t="s">
        <v>29</v>
      </c>
      <c r="F78" s="6">
        <v>0.24</v>
      </c>
      <c r="G78" s="7">
        <v>28.24</v>
      </c>
      <c r="H78" s="13">
        <f t="shared" ref="H78:H79" si="10">F78*G78</f>
        <v>6.7775999999999996</v>
      </c>
    </row>
    <row r="79" spans="1:8" s="12" customFormat="1" x14ac:dyDescent="0.25">
      <c r="A79" s="3" t="s">
        <v>23</v>
      </c>
      <c r="B79" s="3" t="s">
        <v>33</v>
      </c>
      <c r="C79" s="4" t="s">
        <v>32</v>
      </c>
      <c r="D79" s="5" t="s">
        <v>67</v>
      </c>
      <c r="E79" s="5" t="s">
        <v>29</v>
      </c>
      <c r="F79" s="6">
        <v>0.24</v>
      </c>
      <c r="G79" s="7">
        <v>37.24</v>
      </c>
      <c r="H79" s="13">
        <f t="shared" si="10"/>
        <v>8.9375999999999998</v>
      </c>
    </row>
    <row r="80" spans="1:8" s="12" customFormat="1" x14ac:dyDescent="0.25">
      <c r="A80" s="155" t="s">
        <v>68</v>
      </c>
      <c r="B80" s="155"/>
      <c r="C80" s="155"/>
      <c r="D80" s="155"/>
      <c r="E80" s="155"/>
      <c r="F80" s="155"/>
      <c r="G80" s="155"/>
      <c r="H80" s="42">
        <f>SUMIF(D77:D79,"Insumo",H77:H79)</f>
        <v>31.92</v>
      </c>
    </row>
    <row r="81" spans="1:8" s="12" customFormat="1" x14ac:dyDescent="0.25">
      <c r="A81" s="155" t="s">
        <v>65</v>
      </c>
      <c r="B81" s="155"/>
      <c r="C81" s="155"/>
      <c r="D81" s="155"/>
      <c r="E81" s="155"/>
      <c r="F81" s="155"/>
      <c r="G81" s="155"/>
      <c r="H81" s="42">
        <f>SUMIF(D77:D79,"Serviço",H77:H79)</f>
        <v>15.715199999999999</v>
      </c>
    </row>
    <row r="82" spans="1:8" s="8" customFormat="1" x14ac:dyDescent="0.25">
      <c r="A82" s="1" t="s">
        <v>56</v>
      </c>
      <c r="B82" s="1" t="s">
        <v>139</v>
      </c>
      <c r="C82" s="156" t="s">
        <v>130</v>
      </c>
      <c r="D82" s="156"/>
      <c r="E82" s="156"/>
      <c r="F82" s="156"/>
      <c r="G82" s="156"/>
      <c r="H82" s="156"/>
    </row>
    <row r="83" spans="1:8" s="8" customFormat="1" x14ac:dyDescent="0.25">
      <c r="A83" s="2" t="s">
        <v>16</v>
      </c>
      <c r="B83" s="2" t="s">
        <v>17</v>
      </c>
      <c r="C83" s="2" t="s">
        <v>18</v>
      </c>
      <c r="D83" s="11" t="s">
        <v>55</v>
      </c>
      <c r="E83" s="11" t="s">
        <v>53</v>
      </c>
      <c r="F83" s="11" t="s">
        <v>54</v>
      </c>
      <c r="G83" s="40" t="s">
        <v>58</v>
      </c>
      <c r="H83" s="40" t="s">
        <v>59</v>
      </c>
    </row>
    <row r="84" spans="1:8" s="12" customFormat="1" ht="25.5" x14ac:dyDescent="0.25">
      <c r="A84" s="3" t="s">
        <v>23</v>
      </c>
      <c r="B84" s="3" t="s">
        <v>131</v>
      </c>
      <c r="C84" s="4" t="s">
        <v>129</v>
      </c>
      <c r="D84" s="5" t="s">
        <v>66</v>
      </c>
      <c r="E84" s="5" t="s">
        <v>28</v>
      </c>
      <c r="F84" s="6">
        <v>1</v>
      </c>
      <c r="G84" s="13">
        <v>2900.47</v>
      </c>
      <c r="H84" s="13">
        <f t="shared" ref="H84:H90" si="11">F84*G84</f>
        <v>2900.47</v>
      </c>
    </row>
    <row r="85" spans="1:8" s="12" customFormat="1" ht="38.25" x14ac:dyDescent="0.25">
      <c r="A85" s="3" t="s">
        <v>120</v>
      </c>
      <c r="B85" s="3" t="s">
        <v>141</v>
      </c>
      <c r="C85" s="4" t="s">
        <v>140</v>
      </c>
      <c r="D85" s="5" t="s">
        <v>67</v>
      </c>
      <c r="E85" s="5" t="s">
        <v>29</v>
      </c>
      <c r="F85" s="6">
        <v>0.15</v>
      </c>
      <c r="G85" s="13">
        <v>401.7</v>
      </c>
      <c r="H85" s="13">
        <f t="shared" si="11"/>
        <v>60.254999999999995</v>
      </c>
    </row>
    <row r="86" spans="1:8" s="12" customFormat="1" ht="25.5" x14ac:dyDescent="0.25">
      <c r="A86" s="3" t="s">
        <v>120</v>
      </c>
      <c r="B86" s="3" t="s">
        <v>138</v>
      </c>
      <c r="C86" s="4" t="s">
        <v>137</v>
      </c>
      <c r="D86" s="5" t="s">
        <v>66</v>
      </c>
      <c r="E86" s="5" t="s">
        <v>34</v>
      </c>
      <c r="F86" s="6">
        <v>0.15</v>
      </c>
      <c r="G86" s="13">
        <v>427.53</v>
      </c>
      <c r="H86" s="13">
        <f t="shared" si="11"/>
        <v>64.129499999999993</v>
      </c>
    </row>
    <row r="87" spans="1:8" s="12" customFormat="1" x14ac:dyDescent="0.25">
      <c r="A87" s="3" t="s">
        <v>23</v>
      </c>
      <c r="B87" s="28" t="s">
        <v>127</v>
      </c>
      <c r="C87" s="36" t="s">
        <v>126</v>
      </c>
      <c r="D87" s="36" t="s">
        <v>66</v>
      </c>
      <c r="E87" s="5" t="s">
        <v>27</v>
      </c>
      <c r="F87" s="6">
        <v>11</v>
      </c>
      <c r="G87" s="13">
        <v>31.92</v>
      </c>
      <c r="H87" s="13">
        <f t="shared" si="11"/>
        <v>351.12</v>
      </c>
    </row>
    <row r="88" spans="1:8" s="12" customFormat="1" ht="38.25" x14ac:dyDescent="0.25">
      <c r="A88" s="3" t="s">
        <v>120</v>
      </c>
      <c r="B88" s="28" t="s">
        <v>135</v>
      </c>
      <c r="C88" s="36" t="s">
        <v>136</v>
      </c>
      <c r="D88" s="36" t="s">
        <v>67</v>
      </c>
      <c r="E88" s="5" t="s">
        <v>29</v>
      </c>
      <c r="F88" s="6">
        <v>0.1</v>
      </c>
      <c r="G88" s="7">
        <v>259.7</v>
      </c>
      <c r="H88" s="13">
        <f t="shared" si="11"/>
        <v>25.97</v>
      </c>
    </row>
    <row r="89" spans="1:8" s="12" customFormat="1" x14ac:dyDescent="0.25">
      <c r="A89" s="3" t="s">
        <v>23</v>
      </c>
      <c r="B89" s="28" t="s">
        <v>30</v>
      </c>
      <c r="C89" s="36" t="s">
        <v>31</v>
      </c>
      <c r="D89" s="36" t="s">
        <v>67</v>
      </c>
      <c r="E89" s="5" t="s">
        <v>29</v>
      </c>
      <c r="F89" s="6">
        <v>1.25</v>
      </c>
      <c r="G89" s="7">
        <v>28.24</v>
      </c>
      <c r="H89" s="13">
        <f t="shared" si="11"/>
        <v>35.299999999999997</v>
      </c>
    </row>
    <row r="90" spans="1:8" s="12" customFormat="1" x14ac:dyDescent="0.25">
      <c r="A90" s="3" t="s">
        <v>23</v>
      </c>
      <c r="B90" s="28" t="s">
        <v>33</v>
      </c>
      <c r="C90" s="36" t="s">
        <v>32</v>
      </c>
      <c r="D90" s="36" t="s">
        <v>67</v>
      </c>
      <c r="E90" s="5" t="s">
        <v>29</v>
      </c>
      <c r="F90" s="5">
        <v>4.0999999999999996</v>
      </c>
      <c r="G90" s="7">
        <v>37.24</v>
      </c>
      <c r="H90" s="13">
        <f t="shared" si="11"/>
        <v>152.684</v>
      </c>
    </row>
    <row r="91" spans="1:8" s="12" customFormat="1" x14ac:dyDescent="0.25">
      <c r="A91" s="155" t="s">
        <v>68</v>
      </c>
      <c r="B91" s="155"/>
      <c r="C91" s="155"/>
      <c r="D91" s="155"/>
      <c r="E91" s="155"/>
      <c r="F91" s="155"/>
      <c r="G91" s="155"/>
      <c r="H91" s="42">
        <f>SUMIF(D84:D90,"Insumo",H84:H90)</f>
        <v>3315.7194999999997</v>
      </c>
    </row>
    <row r="92" spans="1:8" s="12" customFormat="1" x14ac:dyDescent="0.25">
      <c r="A92" s="155" t="s">
        <v>65</v>
      </c>
      <c r="B92" s="155"/>
      <c r="C92" s="155"/>
      <c r="D92" s="155"/>
      <c r="E92" s="155"/>
      <c r="F92" s="155"/>
      <c r="G92" s="155"/>
      <c r="H92" s="42">
        <f>SUMIF(D84:D90,"Serviço",H84:H90)</f>
        <v>274.209</v>
      </c>
    </row>
    <row r="93" spans="1:8" s="8" customFormat="1" x14ac:dyDescent="0.25">
      <c r="A93" s="1" t="s">
        <v>56</v>
      </c>
      <c r="B93" s="1" t="s">
        <v>142</v>
      </c>
      <c r="C93" s="156" t="s">
        <v>132</v>
      </c>
      <c r="D93" s="156"/>
      <c r="E93" s="156"/>
      <c r="F93" s="156"/>
      <c r="G93" s="156"/>
      <c r="H93" s="156"/>
    </row>
    <row r="94" spans="1:8" s="8" customFormat="1" x14ac:dyDescent="0.25">
      <c r="A94" s="2" t="s">
        <v>16</v>
      </c>
      <c r="B94" s="2" t="s">
        <v>17</v>
      </c>
      <c r="C94" s="2" t="s">
        <v>18</v>
      </c>
      <c r="D94" s="11" t="s">
        <v>55</v>
      </c>
      <c r="E94" s="11" t="s">
        <v>53</v>
      </c>
      <c r="F94" s="11" t="s">
        <v>54</v>
      </c>
      <c r="G94" s="40" t="s">
        <v>58</v>
      </c>
      <c r="H94" s="40" t="s">
        <v>59</v>
      </c>
    </row>
    <row r="95" spans="1:8" s="12" customFormat="1" ht="25.5" x14ac:dyDescent="0.25">
      <c r="A95" s="3" t="s">
        <v>23</v>
      </c>
      <c r="B95" s="3" t="s">
        <v>134</v>
      </c>
      <c r="C95" s="4" t="s">
        <v>133</v>
      </c>
      <c r="D95" s="5" t="s">
        <v>66</v>
      </c>
      <c r="E95" s="5" t="s">
        <v>28</v>
      </c>
      <c r="F95" s="6">
        <v>1</v>
      </c>
      <c r="G95" s="13">
        <v>6467.15</v>
      </c>
      <c r="H95" s="13">
        <f t="shared" ref="H95:H99" si="12">F95*G95</f>
        <v>6467.15</v>
      </c>
    </row>
    <row r="96" spans="1:8" s="12" customFormat="1" ht="38.25" x14ac:dyDescent="0.25">
      <c r="A96" s="3" t="s">
        <v>120</v>
      </c>
      <c r="B96" s="3" t="s">
        <v>141</v>
      </c>
      <c r="C96" s="4" t="s">
        <v>140</v>
      </c>
      <c r="D96" s="5" t="s">
        <v>67</v>
      </c>
      <c r="E96" s="5" t="s">
        <v>29</v>
      </c>
      <c r="F96" s="6">
        <v>0.18</v>
      </c>
      <c r="G96" s="13">
        <v>401.7</v>
      </c>
      <c r="H96" s="13">
        <f t="shared" si="12"/>
        <v>72.305999999999997</v>
      </c>
    </row>
    <row r="97" spans="1:8" s="12" customFormat="1" ht="25.5" x14ac:dyDescent="0.25">
      <c r="A97" s="3" t="s">
        <v>120</v>
      </c>
      <c r="B97" s="3" t="s">
        <v>138</v>
      </c>
      <c r="C97" s="4" t="s">
        <v>137</v>
      </c>
      <c r="D97" s="5" t="s">
        <v>66</v>
      </c>
      <c r="E97" s="5" t="s">
        <v>34</v>
      </c>
      <c r="F97" s="6">
        <v>0.18</v>
      </c>
      <c r="G97" s="13">
        <v>427.53</v>
      </c>
      <c r="H97" s="13">
        <f t="shared" si="12"/>
        <v>76.955399999999997</v>
      </c>
    </row>
    <row r="98" spans="1:8" s="12" customFormat="1" x14ac:dyDescent="0.25">
      <c r="A98" s="3" t="s">
        <v>23</v>
      </c>
      <c r="B98" s="28" t="s">
        <v>127</v>
      </c>
      <c r="C98" s="36" t="s">
        <v>126</v>
      </c>
      <c r="D98" s="36" t="s">
        <v>66</v>
      </c>
      <c r="E98" s="5" t="s">
        <v>27</v>
      </c>
      <c r="F98" s="6">
        <v>13</v>
      </c>
      <c r="G98" s="13">
        <v>31.92</v>
      </c>
      <c r="H98" s="13">
        <f t="shared" si="12"/>
        <v>414.96000000000004</v>
      </c>
    </row>
    <row r="99" spans="1:8" s="12" customFormat="1" ht="38.25" x14ac:dyDescent="0.25">
      <c r="A99" s="3" t="s">
        <v>23</v>
      </c>
      <c r="B99" s="28" t="s">
        <v>135</v>
      </c>
      <c r="C99" s="36" t="s">
        <v>136</v>
      </c>
      <c r="D99" s="36" t="s">
        <v>67</v>
      </c>
      <c r="E99" s="5" t="s">
        <v>29</v>
      </c>
      <c r="F99" s="6">
        <v>0.15</v>
      </c>
      <c r="G99" s="7">
        <v>259.7</v>
      </c>
      <c r="H99" s="13">
        <f t="shared" si="12"/>
        <v>38.954999999999998</v>
      </c>
    </row>
    <row r="100" spans="1:8" s="12" customFormat="1" x14ac:dyDescent="0.25">
      <c r="A100" s="3" t="s">
        <v>23</v>
      </c>
      <c r="B100" s="28" t="s">
        <v>30</v>
      </c>
      <c r="C100" s="36" t="s">
        <v>31</v>
      </c>
      <c r="D100" s="36" t="s">
        <v>67</v>
      </c>
      <c r="E100" s="5" t="s">
        <v>29</v>
      </c>
      <c r="F100" s="6">
        <v>1.35</v>
      </c>
      <c r="G100" s="7">
        <v>28.24</v>
      </c>
      <c r="H100" s="13">
        <f>F100*G100</f>
        <v>38.124000000000002</v>
      </c>
    </row>
    <row r="101" spans="1:8" s="12" customFormat="1" x14ac:dyDescent="0.25">
      <c r="A101" s="3" t="s">
        <v>23</v>
      </c>
      <c r="B101" s="28" t="s">
        <v>33</v>
      </c>
      <c r="C101" s="36" t="s">
        <v>32</v>
      </c>
      <c r="D101" s="36" t="s">
        <v>67</v>
      </c>
      <c r="E101" s="5" t="s">
        <v>29</v>
      </c>
      <c r="F101" s="5">
        <v>4.3</v>
      </c>
      <c r="G101" s="7">
        <v>37.24</v>
      </c>
      <c r="H101" s="13">
        <f t="shared" ref="H101" si="13">F101*G101</f>
        <v>160.13200000000001</v>
      </c>
    </row>
    <row r="102" spans="1:8" s="12" customFormat="1" x14ac:dyDescent="0.25">
      <c r="A102" s="155" t="s">
        <v>68</v>
      </c>
      <c r="B102" s="155"/>
      <c r="C102" s="155"/>
      <c r="D102" s="155"/>
      <c r="E102" s="155"/>
      <c r="F102" s="155"/>
      <c r="G102" s="155"/>
      <c r="H102" s="42">
        <f>SUMIF(D95:D101,"Insumo",H95:H101)</f>
        <v>6959.0653999999995</v>
      </c>
    </row>
    <row r="103" spans="1:8" s="12" customFormat="1" x14ac:dyDescent="0.25">
      <c r="A103" s="155" t="s">
        <v>65</v>
      </c>
      <c r="B103" s="155"/>
      <c r="C103" s="155"/>
      <c r="D103" s="155"/>
      <c r="E103" s="155"/>
      <c r="F103" s="155"/>
      <c r="G103" s="155"/>
      <c r="H103" s="42">
        <f>SUMIF(D95:D101,"Serviço",H95:H101)</f>
        <v>309.517</v>
      </c>
    </row>
    <row r="104" spans="1:8" s="8" customFormat="1" x14ac:dyDescent="0.25">
      <c r="A104" s="1" t="s">
        <v>56</v>
      </c>
      <c r="B104" s="1" t="s">
        <v>143</v>
      </c>
      <c r="C104" s="156" t="s">
        <v>145</v>
      </c>
      <c r="D104" s="156"/>
      <c r="E104" s="156"/>
      <c r="F104" s="156"/>
      <c r="G104" s="156"/>
      <c r="H104" s="156"/>
    </row>
    <row r="105" spans="1:8" s="8" customFormat="1" x14ac:dyDescent="0.25">
      <c r="A105" s="2" t="s">
        <v>16</v>
      </c>
      <c r="B105" s="2" t="s">
        <v>17</v>
      </c>
      <c r="C105" s="2" t="s">
        <v>18</v>
      </c>
      <c r="D105" s="11" t="s">
        <v>55</v>
      </c>
      <c r="E105" s="11" t="s">
        <v>53</v>
      </c>
      <c r="F105" s="11" t="s">
        <v>54</v>
      </c>
      <c r="G105" s="40" t="s">
        <v>58</v>
      </c>
      <c r="H105" s="40" t="s">
        <v>59</v>
      </c>
    </row>
    <row r="106" spans="1:8" s="12" customFormat="1" x14ac:dyDescent="0.25">
      <c r="A106" s="3" t="s">
        <v>37</v>
      </c>
      <c r="B106" s="3" t="s">
        <v>38</v>
      </c>
      <c r="C106" s="4" t="s">
        <v>39</v>
      </c>
      <c r="D106" s="5" t="s">
        <v>66</v>
      </c>
      <c r="E106" s="5" t="s">
        <v>28</v>
      </c>
      <c r="F106" s="6">
        <v>1</v>
      </c>
      <c r="G106" s="13">
        <v>50.674999999999997</v>
      </c>
      <c r="H106" s="13">
        <f>F106*G106</f>
        <v>50.674999999999997</v>
      </c>
    </row>
    <row r="107" spans="1:8" s="12" customFormat="1" x14ac:dyDescent="0.25">
      <c r="A107" s="3" t="s">
        <v>37</v>
      </c>
      <c r="B107" s="3" t="s">
        <v>40</v>
      </c>
      <c r="C107" s="4" t="s">
        <v>41</v>
      </c>
      <c r="D107" s="5" t="s">
        <v>66</v>
      </c>
      <c r="E107" s="5" t="s">
        <v>42</v>
      </c>
      <c r="F107" s="6">
        <v>1</v>
      </c>
      <c r="G107" s="13">
        <v>37.5</v>
      </c>
      <c r="H107" s="13">
        <f>F107*G107</f>
        <v>37.5</v>
      </c>
    </row>
    <row r="108" spans="1:8" s="12" customFormat="1" x14ac:dyDescent="0.25">
      <c r="A108" s="3" t="s">
        <v>23</v>
      </c>
      <c r="B108" s="3" t="s">
        <v>30</v>
      </c>
      <c r="C108" s="4" t="s">
        <v>31</v>
      </c>
      <c r="D108" s="5" t="s">
        <v>67</v>
      </c>
      <c r="E108" s="5" t="s">
        <v>29</v>
      </c>
      <c r="F108" s="6">
        <v>1.1520000000000001E-2</v>
      </c>
      <c r="G108" s="7">
        <v>28.24</v>
      </c>
      <c r="H108" s="13">
        <f>F108*G108</f>
        <v>0.32532480000000003</v>
      </c>
    </row>
    <row r="109" spans="1:8" s="12" customFormat="1" x14ac:dyDescent="0.25">
      <c r="A109" s="3" t="s">
        <v>23</v>
      </c>
      <c r="B109" s="3" t="s">
        <v>33</v>
      </c>
      <c r="C109" s="4" t="s">
        <v>32</v>
      </c>
      <c r="D109" s="5" t="s">
        <v>67</v>
      </c>
      <c r="E109" s="5" t="s">
        <v>29</v>
      </c>
      <c r="F109" s="6">
        <v>0.1037</v>
      </c>
      <c r="G109" s="7">
        <v>37.24</v>
      </c>
      <c r="H109" s="13">
        <f>F109*G109</f>
        <v>3.8617880000000002</v>
      </c>
    </row>
    <row r="110" spans="1:8" s="12" customFormat="1" x14ac:dyDescent="0.25">
      <c r="A110" s="155" t="s">
        <v>68</v>
      </c>
      <c r="B110" s="155"/>
      <c r="C110" s="155"/>
      <c r="D110" s="155"/>
      <c r="E110" s="155"/>
      <c r="F110" s="155"/>
      <c r="G110" s="155"/>
      <c r="H110" s="42">
        <f>SUMIF(D106:D109,"Insumo",H106:H109)</f>
        <v>88.174999999999997</v>
      </c>
    </row>
    <row r="111" spans="1:8" s="12" customFormat="1" x14ac:dyDescent="0.25">
      <c r="A111" s="155" t="s">
        <v>65</v>
      </c>
      <c r="B111" s="155"/>
      <c r="C111" s="155"/>
      <c r="D111" s="155"/>
      <c r="E111" s="155"/>
      <c r="F111" s="155"/>
      <c r="G111" s="155"/>
      <c r="H111" s="42">
        <f>SUMIF(D106:D109,"Serviço",H106:H109)</f>
        <v>4.1871128000000004</v>
      </c>
    </row>
    <row r="112" spans="1:8" s="8" customFormat="1" x14ac:dyDescent="0.25">
      <c r="A112" s="1" t="s">
        <v>56</v>
      </c>
      <c r="B112" s="1" t="s">
        <v>164</v>
      </c>
      <c r="C112" s="156" t="s">
        <v>165</v>
      </c>
      <c r="D112" s="156"/>
      <c r="E112" s="156"/>
      <c r="F112" s="156"/>
      <c r="G112" s="156"/>
      <c r="H112" s="156"/>
    </row>
    <row r="113" spans="1:8" s="8" customFormat="1" x14ac:dyDescent="0.25">
      <c r="A113" s="2" t="s">
        <v>16</v>
      </c>
      <c r="B113" s="2" t="s">
        <v>17</v>
      </c>
      <c r="C113" s="2" t="s">
        <v>18</v>
      </c>
      <c r="D113" s="11" t="s">
        <v>55</v>
      </c>
      <c r="E113" s="11" t="s">
        <v>53</v>
      </c>
      <c r="F113" s="11" t="s">
        <v>54</v>
      </c>
      <c r="G113" s="40" t="s">
        <v>58</v>
      </c>
      <c r="H113" s="40" t="s">
        <v>59</v>
      </c>
    </row>
    <row r="114" spans="1:8" s="12" customFormat="1" x14ac:dyDescent="0.25">
      <c r="A114" s="17" t="s">
        <v>23</v>
      </c>
      <c r="B114" s="24">
        <v>402</v>
      </c>
      <c r="C114" s="23" t="s">
        <v>1</v>
      </c>
      <c r="D114" s="5" t="s">
        <v>66</v>
      </c>
      <c r="E114" s="17" t="s">
        <v>22</v>
      </c>
      <c r="F114" s="24">
        <v>1</v>
      </c>
      <c r="G114" s="86">
        <v>33.99</v>
      </c>
      <c r="H114" s="13">
        <f t="shared" ref="H114:H116" si="14">F114*G114</f>
        <v>33.99</v>
      </c>
    </row>
    <row r="115" spans="1:8" s="12" customFormat="1" x14ac:dyDescent="0.25">
      <c r="A115" s="3" t="s">
        <v>23</v>
      </c>
      <c r="B115" s="28" t="s">
        <v>33</v>
      </c>
      <c r="C115" s="36" t="s">
        <v>32</v>
      </c>
      <c r="D115" s="36" t="s">
        <v>67</v>
      </c>
      <c r="E115" s="5" t="s">
        <v>29</v>
      </c>
      <c r="F115" s="5">
        <v>0.1</v>
      </c>
      <c r="G115" s="7">
        <v>37.24</v>
      </c>
      <c r="H115" s="13">
        <f t="shared" si="14"/>
        <v>3.7240000000000002</v>
      </c>
    </row>
    <row r="116" spans="1:8" s="12" customFormat="1" x14ac:dyDescent="0.25">
      <c r="A116" s="3" t="s">
        <v>23</v>
      </c>
      <c r="B116" s="3" t="s">
        <v>30</v>
      </c>
      <c r="C116" s="4" t="s">
        <v>31</v>
      </c>
      <c r="D116" s="5" t="s">
        <v>67</v>
      </c>
      <c r="E116" s="32" t="s">
        <v>29</v>
      </c>
      <c r="F116" s="32">
        <v>0.1</v>
      </c>
      <c r="G116" s="7">
        <v>28.24</v>
      </c>
      <c r="H116" s="13">
        <f t="shared" si="14"/>
        <v>2.8239999999999998</v>
      </c>
    </row>
    <row r="117" spans="1:8" s="12" customFormat="1" x14ac:dyDescent="0.25">
      <c r="A117" s="155" t="s">
        <v>68</v>
      </c>
      <c r="B117" s="155"/>
      <c r="C117" s="155"/>
      <c r="D117" s="155"/>
      <c r="E117" s="155"/>
      <c r="F117" s="155"/>
      <c r="G117" s="155"/>
      <c r="H117" s="42">
        <f>SUMIF(D114:D116,"Insumo",H114:H116)</f>
        <v>33.99</v>
      </c>
    </row>
    <row r="118" spans="1:8" s="12" customFormat="1" x14ac:dyDescent="0.25">
      <c r="A118" s="155" t="s">
        <v>65</v>
      </c>
      <c r="B118" s="155"/>
      <c r="C118" s="155"/>
      <c r="D118" s="155"/>
      <c r="E118" s="155"/>
      <c r="F118" s="155"/>
      <c r="G118" s="155"/>
      <c r="H118" s="42">
        <f>SUMIF(D114:D116,"Serviço",H114:H116)</f>
        <v>6.548</v>
      </c>
    </row>
    <row r="119" spans="1:8" x14ac:dyDescent="0.25">
      <c r="A119" s="1" t="s">
        <v>56</v>
      </c>
      <c r="B119" s="1" t="s">
        <v>166</v>
      </c>
      <c r="C119" s="156" t="s">
        <v>172</v>
      </c>
      <c r="D119" s="156"/>
      <c r="E119" s="156"/>
      <c r="F119" s="156"/>
      <c r="G119" s="156"/>
      <c r="H119" s="156"/>
    </row>
    <row r="120" spans="1:8" x14ac:dyDescent="0.25">
      <c r="A120" s="2" t="s">
        <v>16</v>
      </c>
      <c r="B120" s="2" t="s">
        <v>17</v>
      </c>
      <c r="C120" s="2" t="s">
        <v>18</v>
      </c>
      <c r="D120" s="11" t="s">
        <v>55</v>
      </c>
      <c r="E120" s="11" t="s">
        <v>53</v>
      </c>
      <c r="F120" s="11" t="s">
        <v>54</v>
      </c>
      <c r="G120" s="40" t="s">
        <v>58</v>
      </c>
      <c r="H120" s="40" t="s">
        <v>59</v>
      </c>
    </row>
    <row r="121" spans="1:8" ht="25.5" x14ac:dyDescent="0.25">
      <c r="A121" s="3" t="s">
        <v>23</v>
      </c>
      <c r="B121" s="3" t="s">
        <v>491</v>
      </c>
      <c r="C121" s="4" t="s">
        <v>167</v>
      </c>
      <c r="D121" s="5" t="s">
        <v>66</v>
      </c>
      <c r="E121" s="5" t="s">
        <v>28</v>
      </c>
      <c r="F121" s="5">
        <v>1</v>
      </c>
      <c r="G121" s="7">
        <v>51.19</v>
      </c>
      <c r="H121" s="13">
        <f t="shared" ref="H121:H126" si="15">F121*G121</f>
        <v>51.19</v>
      </c>
    </row>
    <row r="122" spans="1:8" ht="25.5" x14ac:dyDescent="0.25">
      <c r="A122" s="3" t="s">
        <v>23</v>
      </c>
      <c r="B122" s="3" t="s">
        <v>492</v>
      </c>
      <c r="C122" s="4" t="s">
        <v>168</v>
      </c>
      <c r="D122" s="5" t="s">
        <v>66</v>
      </c>
      <c r="E122" s="5" t="s">
        <v>28</v>
      </c>
      <c r="F122" s="5">
        <v>2</v>
      </c>
      <c r="G122" s="7" t="s">
        <v>169</v>
      </c>
      <c r="H122" s="13">
        <f t="shared" si="15"/>
        <v>3.12</v>
      </c>
    </row>
    <row r="123" spans="1:8" x14ac:dyDescent="0.25">
      <c r="A123" s="3" t="s">
        <v>23</v>
      </c>
      <c r="B123" s="3" t="s">
        <v>493</v>
      </c>
      <c r="C123" s="4" t="s">
        <v>170</v>
      </c>
      <c r="D123" s="5" t="s">
        <v>66</v>
      </c>
      <c r="E123" s="5" t="s">
        <v>27</v>
      </c>
      <c r="F123" s="5">
        <v>0.16639999999999999</v>
      </c>
      <c r="G123" s="7">
        <v>4.09</v>
      </c>
      <c r="H123" s="13">
        <f t="shared" si="15"/>
        <v>0.68057599999999996</v>
      </c>
    </row>
    <row r="124" spans="1:8" x14ac:dyDescent="0.25">
      <c r="A124" s="3" t="s">
        <v>23</v>
      </c>
      <c r="B124" s="5">
        <v>39997</v>
      </c>
      <c r="C124" s="4" t="s">
        <v>171</v>
      </c>
      <c r="D124" s="5" t="s">
        <v>66</v>
      </c>
      <c r="E124" s="5" t="s">
        <v>28</v>
      </c>
      <c r="F124" s="5">
        <v>2</v>
      </c>
      <c r="G124" s="7">
        <v>0.39</v>
      </c>
      <c r="H124" s="13">
        <f t="shared" si="15"/>
        <v>0.78</v>
      </c>
    </row>
    <row r="125" spans="1:8" x14ac:dyDescent="0.25">
      <c r="A125" s="3" t="s">
        <v>23</v>
      </c>
      <c r="B125" s="5" t="s">
        <v>33</v>
      </c>
      <c r="C125" s="4" t="s">
        <v>31</v>
      </c>
      <c r="D125" s="5" t="s">
        <v>67</v>
      </c>
      <c r="E125" s="5" t="s">
        <v>29</v>
      </c>
      <c r="F125" s="5">
        <v>0.32</v>
      </c>
      <c r="G125" s="7">
        <v>28.24</v>
      </c>
      <c r="H125" s="13">
        <f t="shared" si="15"/>
        <v>9.0367999999999995</v>
      </c>
    </row>
    <row r="126" spans="1:8" x14ac:dyDescent="0.25">
      <c r="A126" s="3" t="s">
        <v>23</v>
      </c>
      <c r="B126" s="5" t="s">
        <v>138</v>
      </c>
      <c r="C126" s="4" t="s">
        <v>32</v>
      </c>
      <c r="D126" s="5" t="s">
        <v>67</v>
      </c>
      <c r="E126" s="5" t="s">
        <v>29</v>
      </c>
      <c r="F126" s="5">
        <v>0.32</v>
      </c>
      <c r="G126" s="7">
        <v>37.24</v>
      </c>
      <c r="H126" s="13">
        <f t="shared" si="15"/>
        <v>11.9168</v>
      </c>
    </row>
    <row r="127" spans="1:8" x14ac:dyDescent="0.25">
      <c r="A127" s="155" t="s">
        <v>68</v>
      </c>
      <c r="B127" s="155"/>
      <c r="C127" s="155"/>
      <c r="D127" s="155"/>
      <c r="E127" s="155"/>
      <c r="F127" s="155"/>
      <c r="G127" s="155"/>
      <c r="H127" s="42">
        <f>SUMIF(D121:D126,"Insumo",H121:H126)</f>
        <v>55.770575999999998</v>
      </c>
    </row>
    <row r="128" spans="1:8" x14ac:dyDescent="0.25">
      <c r="A128" s="155" t="s">
        <v>65</v>
      </c>
      <c r="B128" s="155"/>
      <c r="C128" s="155"/>
      <c r="D128" s="155"/>
      <c r="E128" s="155"/>
      <c r="F128" s="155"/>
      <c r="G128" s="155"/>
      <c r="H128" s="42">
        <f>SUMIF(D121:D126,"Serviço",H121:H126)</f>
        <v>20.953600000000002</v>
      </c>
    </row>
    <row r="129" spans="1:8" x14ac:dyDescent="0.25">
      <c r="A129" s="1" t="s">
        <v>56</v>
      </c>
      <c r="B129" s="1" t="s">
        <v>173</v>
      </c>
      <c r="C129" s="156" t="s">
        <v>176</v>
      </c>
      <c r="D129" s="156"/>
      <c r="E129" s="156"/>
      <c r="F129" s="156"/>
      <c r="G129" s="156"/>
      <c r="H129" s="156"/>
    </row>
    <row r="130" spans="1:8" x14ac:dyDescent="0.25">
      <c r="A130" s="2" t="s">
        <v>16</v>
      </c>
      <c r="B130" s="2" t="s">
        <v>17</v>
      </c>
      <c r="C130" s="2" t="s">
        <v>18</v>
      </c>
      <c r="D130" s="11" t="s">
        <v>55</v>
      </c>
      <c r="E130" s="11" t="s">
        <v>53</v>
      </c>
      <c r="F130" s="11" t="s">
        <v>54</v>
      </c>
      <c r="G130" s="40" t="s">
        <v>58</v>
      </c>
      <c r="H130" s="40" t="s">
        <v>59</v>
      </c>
    </row>
    <row r="131" spans="1:8" x14ac:dyDescent="0.25">
      <c r="A131" s="5" t="s">
        <v>174</v>
      </c>
      <c r="B131" s="5">
        <v>3398</v>
      </c>
      <c r="C131" s="26" t="s">
        <v>2</v>
      </c>
      <c r="D131" s="5" t="s">
        <v>66</v>
      </c>
      <c r="E131" s="5" t="s">
        <v>22</v>
      </c>
      <c r="F131" s="71">
        <v>1</v>
      </c>
      <c r="G131" s="7">
        <v>8.31</v>
      </c>
      <c r="H131" s="13">
        <f t="shared" ref="H131:H133" si="16">F131*G131</f>
        <v>8.31</v>
      </c>
    </row>
    <row r="132" spans="1:8" x14ac:dyDescent="0.25">
      <c r="A132" s="32" t="s">
        <v>23</v>
      </c>
      <c r="B132" s="32">
        <v>40020</v>
      </c>
      <c r="C132" s="4" t="s">
        <v>31</v>
      </c>
      <c r="D132" s="5" t="s">
        <v>67</v>
      </c>
      <c r="E132" s="5" t="s">
        <v>29</v>
      </c>
      <c r="F132" s="32">
        <v>0.2</v>
      </c>
      <c r="G132" s="7">
        <v>28.24</v>
      </c>
      <c r="H132" s="13">
        <f t="shared" si="16"/>
        <v>5.6479999999999997</v>
      </c>
    </row>
    <row r="133" spans="1:8" x14ac:dyDescent="0.25">
      <c r="A133" s="32" t="s">
        <v>23</v>
      </c>
      <c r="B133" s="32">
        <v>88264</v>
      </c>
      <c r="C133" s="38" t="s">
        <v>175</v>
      </c>
      <c r="D133" s="5" t="s">
        <v>67</v>
      </c>
      <c r="E133" s="5" t="s">
        <v>29</v>
      </c>
      <c r="F133" s="32">
        <v>0.2</v>
      </c>
      <c r="G133" s="7">
        <v>37.24</v>
      </c>
      <c r="H133" s="13">
        <f t="shared" si="16"/>
        <v>7.4480000000000004</v>
      </c>
    </row>
    <row r="134" spans="1:8" x14ac:dyDescent="0.25">
      <c r="A134" s="155" t="s">
        <v>68</v>
      </c>
      <c r="B134" s="155"/>
      <c r="C134" s="155"/>
      <c r="D134" s="155"/>
      <c r="E134" s="155"/>
      <c r="F134" s="155"/>
      <c r="G134" s="155"/>
      <c r="H134" s="42">
        <f>SUMIF(D131:D133,"Insumo",H131:H133)</f>
        <v>8.31</v>
      </c>
    </row>
    <row r="135" spans="1:8" x14ac:dyDescent="0.25">
      <c r="A135" s="155" t="s">
        <v>65</v>
      </c>
      <c r="B135" s="155"/>
      <c r="C135" s="155"/>
      <c r="D135" s="155"/>
      <c r="E135" s="155"/>
      <c r="F135" s="155"/>
      <c r="G135" s="155"/>
      <c r="H135" s="42">
        <f>SUMIF(D131:D133,"Serviço",H131:H133)</f>
        <v>13.096</v>
      </c>
    </row>
    <row r="136" spans="1:8" x14ac:dyDescent="0.25">
      <c r="A136" s="1" t="s">
        <v>56</v>
      </c>
      <c r="B136" s="1" t="s">
        <v>177</v>
      </c>
      <c r="C136" s="156" t="s">
        <v>190</v>
      </c>
      <c r="D136" s="156"/>
      <c r="E136" s="156"/>
      <c r="F136" s="156"/>
      <c r="G136" s="156"/>
      <c r="H136" s="156"/>
    </row>
    <row r="137" spans="1:8" x14ac:dyDescent="0.25">
      <c r="A137" s="2" t="s">
        <v>16</v>
      </c>
      <c r="B137" s="2" t="s">
        <v>17</v>
      </c>
      <c r="C137" s="2" t="s">
        <v>18</v>
      </c>
      <c r="D137" s="11" t="s">
        <v>55</v>
      </c>
      <c r="E137" s="11" t="s">
        <v>53</v>
      </c>
      <c r="F137" s="11" t="s">
        <v>54</v>
      </c>
      <c r="G137" s="40" t="s">
        <v>58</v>
      </c>
      <c r="H137" s="40" t="s">
        <v>59</v>
      </c>
    </row>
    <row r="138" spans="1:8" x14ac:dyDescent="0.25">
      <c r="A138" s="5" t="s">
        <v>23</v>
      </c>
      <c r="B138" s="28">
        <v>39232</v>
      </c>
      <c r="C138" s="26" t="s">
        <v>3</v>
      </c>
      <c r="D138" s="5" t="s">
        <v>66</v>
      </c>
      <c r="E138" s="5" t="s">
        <v>22</v>
      </c>
      <c r="F138" s="71">
        <v>1</v>
      </c>
      <c r="G138" s="13">
        <v>19.670000000000002</v>
      </c>
      <c r="H138" s="13">
        <f t="shared" ref="H138:H140" si="17">F138*G138</f>
        <v>19.670000000000002</v>
      </c>
    </row>
    <row r="139" spans="1:8" x14ac:dyDescent="0.25">
      <c r="A139" s="3" t="s">
        <v>23</v>
      </c>
      <c r="B139" s="3" t="s">
        <v>30</v>
      </c>
      <c r="C139" s="4" t="s">
        <v>31</v>
      </c>
      <c r="D139" s="5" t="s">
        <v>67</v>
      </c>
      <c r="E139" s="5" t="s">
        <v>29</v>
      </c>
      <c r="F139" s="32">
        <v>0.114</v>
      </c>
      <c r="G139" s="7">
        <v>28.24</v>
      </c>
      <c r="H139" s="13">
        <f t="shared" si="17"/>
        <v>3.21936</v>
      </c>
    </row>
    <row r="140" spans="1:8" x14ac:dyDescent="0.25">
      <c r="A140" s="3" t="s">
        <v>23</v>
      </c>
      <c r="B140" s="3" t="s">
        <v>33</v>
      </c>
      <c r="C140" s="4" t="s">
        <v>32</v>
      </c>
      <c r="D140" s="5" t="s">
        <v>67</v>
      </c>
      <c r="E140" s="5" t="s">
        <v>29</v>
      </c>
      <c r="F140" s="32">
        <v>0.114</v>
      </c>
      <c r="G140" s="7">
        <v>37.24</v>
      </c>
      <c r="H140" s="13">
        <f t="shared" si="17"/>
        <v>4.2453600000000007</v>
      </c>
    </row>
    <row r="141" spans="1:8" x14ac:dyDescent="0.25">
      <c r="A141" s="155" t="s">
        <v>68</v>
      </c>
      <c r="B141" s="155"/>
      <c r="C141" s="155"/>
      <c r="D141" s="155"/>
      <c r="E141" s="155"/>
      <c r="F141" s="155"/>
      <c r="G141" s="155"/>
      <c r="H141" s="42">
        <f>SUMIF(D138:D140,"Insumo",H138:H140)</f>
        <v>19.670000000000002</v>
      </c>
    </row>
    <row r="142" spans="1:8" x14ac:dyDescent="0.25">
      <c r="A142" s="155" t="s">
        <v>65</v>
      </c>
      <c r="B142" s="155"/>
      <c r="C142" s="155"/>
      <c r="D142" s="155"/>
      <c r="E142" s="155"/>
      <c r="F142" s="155"/>
      <c r="G142" s="155"/>
      <c r="H142" s="42">
        <f>SUMIF(D138:D140,"Serviço",H138:H140)</f>
        <v>7.4647200000000007</v>
      </c>
    </row>
    <row r="143" spans="1:8" x14ac:dyDescent="0.25">
      <c r="A143" s="1" t="s">
        <v>56</v>
      </c>
      <c r="B143" s="1" t="s">
        <v>178</v>
      </c>
      <c r="C143" s="156" t="s">
        <v>180</v>
      </c>
      <c r="D143" s="156"/>
      <c r="E143" s="156"/>
      <c r="F143" s="156"/>
      <c r="G143" s="156"/>
      <c r="H143" s="156"/>
    </row>
    <row r="144" spans="1:8" x14ac:dyDescent="0.25">
      <c r="A144" s="2" t="s">
        <v>16</v>
      </c>
      <c r="B144" s="2" t="s">
        <v>17</v>
      </c>
      <c r="C144" s="2" t="s">
        <v>18</v>
      </c>
      <c r="D144" s="11" t="s">
        <v>55</v>
      </c>
      <c r="E144" s="11" t="s">
        <v>53</v>
      </c>
      <c r="F144" s="11" t="s">
        <v>54</v>
      </c>
      <c r="G144" s="40" t="s">
        <v>58</v>
      </c>
      <c r="H144" s="40" t="s">
        <v>59</v>
      </c>
    </row>
    <row r="145" spans="1:8" x14ac:dyDescent="0.25">
      <c r="A145" s="5" t="s">
        <v>21</v>
      </c>
      <c r="B145" s="32">
        <v>3239</v>
      </c>
      <c r="C145" s="29" t="s">
        <v>4</v>
      </c>
      <c r="D145" s="5" t="s">
        <v>66</v>
      </c>
      <c r="E145" s="5" t="s">
        <v>179</v>
      </c>
      <c r="F145" s="71">
        <v>1</v>
      </c>
      <c r="G145" s="13">
        <v>7.5</v>
      </c>
      <c r="H145" s="13">
        <f t="shared" ref="H145:H147" si="18">F145*G145</f>
        <v>7.5</v>
      </c>
    </row>
    <row r="146" spans="1:8" x14ac:dyDescent="0.25">
      <c r="A146" s="32" t="s">
        <v>23</v>
      </c>
      <c r="B146" s="32">
        <v>88247</v>
      </c>
      <c r="C146" s="4" t="s">
        <v>31</v>
      </c>
      <c r="D146" s="5" t="s">
        <v>67</v>
      </c>
      <c r="E146" s="32" t="s">
        <v>29</v>
      </c>
      <c r="F146" s="32">
        <v>1.7440000000000001E-2</v>
      </c>
      <c r="G146" s="7">
        <v>28.24</v>
      </c>
      <c r="H146" s="13">
        <f t="shared" si="18"/>
        <v>0.49250559999999999</v>
      </c>
    </row>
    <row r="147" spans="1:8" x14ac:dyDescent="0.25">
      <c r="A147" s="32" t="s">
        <v>23</v>
      </c>
      <c r="B147" s="32">
        <v>88264</v>
      </c>
      <c r="C147" s="4" t="s">
        <v>32</v>
      </c>
      <c r="D147" s="5" t="s">
        <v>67</v>
      </c>
      <c r="E147" s="32" t="s">
        <v>29</v>
      </c>
      <c r="F147" s="32">
        <v>0.157</v>
      </c>
      <c r="G147" s="7">
        <v>37.24</v>
      </c>
      <c r="H147" s="13">
        <f t="shared" si="18"/>
        <v>5.8466800000000001</v>
      </c>
    </row>
    <row r="148" spans="1:8" x14ac:dyDescent="0.25">
      <c r="A148" s="155" t="s">
        <v>68</v>
      </c>
      <c r="B148" s="155"/>
      <c r="C148" s="155"/>
      <c r="D148" s="155"/>
      <c r="E148" s="155"/>
      <c r="F148" s="155"/>
      <c r="G148" s="155"/>
      <c r="H148" s="42">
        <f>SUMIF(D145:D147,"Insumo",H145:H147)</f>
        <v>7.5</v>
      </c>
    </row>
    <row r="149" spans="1:8" x14ac:dyDescent="0.25">
      <c r="A149" s="155" t="s">
        <v>65</v>
      </c>
      <c r="B149" s="155"/>
      <c r="C149" s="155"/>
      <c r="D149" s="155"/>
      <c r="E149" s="155"/>
      <c r="F149" s="155"/>
      <c r="G149" s="155"/>
      <c r="H149" s="42">
        <f>SUMIF(D145:D147,"Serviço",H145:H147)</f>
        <v>6.3391856000000004</v>
      </c>
    </row>
    <row r="150" spans="1:8" x14ac:dyDescent="0.25">
      <c r="A150" s="1" t="s">
        <v>56</v>
      </c>
      <c r="B150" s="1" t="s">
        <v>181</v>
      </c>
      <c r="C150" s="156" t="s">
        <v>182</v>
      </c>
      <c r="D150" s="156"/>
      <c r="E150" s="156"/>
      <c r="F150" s="156"/>
      <c r="G150" s="156"/>
      <c r="H150" s="156"/>
    </row>
    <row r="151" spans="1:8" x14ac:dyDescent="0.25">
      <c r="A151" s="2" t="s">
        <v>16</v>
      </c>
      <c r="B151" s="2" t="s">
        <v>17</v>
      </c>
      <c r="C151" s="2" t="s">
        <v>18</v>
      </c>
      <c r="D151" s="11" t="s">
        <v>55</v>
      </c>
      <c r="E151" s="11" t="s">
        <v>53</v>
      </c>
      <c r="F151" s="11" t="s">
        <v>54</v>
      </c>
      <c r="G151" s="40" t="s">
        <v>58</v>
      </c>
      <c r="H151" s="40" t="s">
        <v>59</v>
      </c>
    </row>
    <row r="152" spans="1:8" x14ac:dyDescent="0.25">
      <c r="A152" s="5" t="s">
        <v>21</v>
      </c>
      <c r="B152" s="5">
        <v>3243</v>
      </c>
      <c r="C152" s="4" t="s">
        <v>5</v>
      </c>
      <c r="D152" s="5" t="s">
        <v>66</v>
      </c>
      <c r="E152" s="5" t="s">
        <v>179</v>
      </c>
      <c r="F152" s="6">
        <v>1</v>
      </c>
      <c r="G152" s="57">
        <v>16.899999999999999</v>
      </c>
      <c r="H152" s="72">
        <f>F152*G152</f>
        <v>16.899999999999999</v>
      </c>
    </row>
    <row r="153" spans="1:8" x14ac:dyDescent="0.25">
      <c r="A153" s="3" t="s">
        <v>23</v>
      </c>
      <c r="B153" s="3" t="s">
        <v>30</v>
      </c>
      <c r="C153" s="4" t="s">
        <v>31</v>
      </c>
      <c r="D153" s="5" t="s">
        <v>67</v>
      </c>
      <c r="E153" s="5" t="s">
        <v>29</v>
      </c>
      <c r="F153" s="6">
        <v>0.05</v>
      </c>
      <c r="G153" s="7">
        <v>28.24</v>
      </c>
      <c r="H153" s="72">
        <f t="shared" ref="H153:H154" si="19">F153*G153</f>
        <v>1.4119999999999999</v>
      </c>
    </row>
    <row r="154" spans="1:8" x14ac:dyDescent="0.25">
      <c r="A154" s="3" t="s">
        <v>23</v>
      </c>
      <c r="B154" s="3" t="s">
        <v>33</v>
      </c>
      <c r="C154" s="4" t="s">
        <v>32</v>
      </c>
      <c r="D154" s="5" t="s">
        <v>67</v>
      </c>
      <c r="E154" s="5" t="s">
        <v>29</v>
      </c>
      <c r="F154" s="6">
        <v>0.05</v>
      </c>
      <c r="G154" s="7">
        <v>37.24</v>
      </c>
      <c r="H154" s="72">
        <f t="shared" si="19"/>
        <v>1.8620000000000001</v>
      </c>
    </row>
    <row r="155" spans="1:8" x14ac:dyDescent="0.25">
      <c r="A155" s="155" t="s">
        <v>68</v>
      </c>
      <c r="B155" s="155"/>
      <c r="C155" s="155"/>
      <c r="D155" s="155"/>
      <c r="E155" s="155"/>
      <c r="F155" s="155"/>
      <c r="G155" s="155"/>
      <c r="H155" s="42">
        <f>SUMIF(D152:D154,"Insumo",H152:H154)</f>
        <v>16.899999999999999</v>
      </c>
    </row>
    <row r="156" spans="1:8" x14ac:dyDescent="0.25">
      <c r="A156" s="155" t="s">
        <v>65</v>
      </c>
      <c r="B156" s="155"/>
      <c r="C156" s="155"/>
      <c r="D156" s="155"/>
      <c r="E156" s="155"/>
      <c r="F156" s="155"/>
      <c r="G156" s="155"/>
      <c r="H156" s="42">
        <f>SUMIF(D152:D154,"Serviço",H152:H154)</f>
        <v>3.274</v>
      </c>
    </row>
    <row r="157" spans="1:8" x14ac:dyDescent="0.25">
      <c r="A157" s="1" t="s">
        <v>56</v>
      </c>
      <c r="B157" s="1" t="s">
        <v>183</v>
      </c>
      <c r="C157" s="156" t="s">
        <v>184</v>
      </c>
      <c r="D157" s="156"/>
      <c r="E157" s="156"/>
      <c r="F157" s="156"/>
      <c r="G157" s="156"/>
      <c r="H157" s="156"/>
    </row>
    <row r="158" spans="1:8" x14ac:dyDescent="0.25">
      <c r="A158" s="2" t="s">
        <v>16</v>
      </c>
      <c r="B158" s="2" t="s">
        <v>17</v>
      </c>
      <c r="C158" s="2" t="s">
        <v>18</v>
      </c>
      <c r="D158" s="11" t="s">
        <v>55</v>
      </c>
      <c r="E158" s="11" t="s">
        <v>53</v>
      </c>
      <c r="F158" s="11" t="s">
        <v>54</v>
      </c>
      <c r="G158" s="40" t="s">
        <v>58</v>
      </c>
      <c r="H158" s="40" t="s">
        <v>59</v>
      </c>
    </row>
    <row r="159" spans="1:8" x14ac:dyDescent="0.25">
      <c r="A159" s="5" t="s">
        <v>21</v>
      </c>
      <c r="B159" s="5">
        <v>2964</v>
      </c>
      <c r="C159" s="4" t="s">
        <v>12</v>
      </c>
      <c r="D159" s="5" t="s">
        <v>66</v>
      </c>
      <c r="E159" s="5" t="s">
        <v>179</v>
      </c>
      <c r="F159" s="6">
        <v>1</v>
      </c>
      <c r="G159" s="72">
        <v>84.04</v>
      </c>
      <c r="H159" s="72">
        <f>F159*G159</f>
        <v>84.04</v>
      </c>
    </row>
    <row r="160" spans="1:8" x14ac:dyDescent="0.25">
      <c r="A160" s="73" t="s">
        <v>25</v>
      </c>
      <c r="B160" s="74"/>
      <c r="C160" s="27" t="s">
        <v>0</v>
      </c>
      <c r="D160" s="5" t="s">
        <v>66</v>
      </c>
      <c r="E160" s="5" t="s">
        <v>274</v>
      </c>
      <c r="F160" s="28">
        <v>1</v>
      </c>
      <c r="G160" s="75">
        <v>22.36</v>
      </c>
      <c r="H160" s="72">
        <f t="shared" ref="H160:H162" si="20">F160*G160</f>
        <v>22.36</v>
      </c>
    </row>
    <row r="161" spans="1:8" x14ac:dyDescent="0.25">
      <c r="A161" s="32" t="s">
        <v>23</v>
      </c>
      <c r="B161" s="32">
        <v>40020</v>
      </c>
      <c r="C161" s="4" t="s">
        <v>31</v>
      </c>
      <c r="D161" s="5" t="s">
        <v>67</v>
      </c>
      <c r="E161" s="5" t="s">
        <v>29</v>
      </c>
      <c r="F161" s="32">
        <v>0.2</v>
      </c>
      <c r="G161" s="7">
        <v>28.24</v>
      </c>
      <c r="H161" s="72">
        <f t="shared" si="20"/>
        <v>5.6479999999999997</v>
      </c>
    </row>
    <row r="162" spans="1:8" x14ac:dyDescent="0.25">
      <c r="A162" s="32" t="s">
        <v>23</v>
      </c>
      <c r="B162" s="32">
        <v>88264</v>
      </c>
      <c r="C162" s="4" t="s">
        <v>32</v>
      </c>
      <c r="D162" s="5" t="s">
        <v>67</v>
      </c>
      <c r="E162" s="5" t="s">
        <v>29</v>
      </c>
      <c r="F162" s="32">
        <v>0.2</v>
      </c>
      <c r="G162" s="7">
        <v>37.24</v>
      </c>
      <c r="H162" s="72">
        <f t="shared" si="20"/>
        <v>7.4480000000000004</v>
      </c>
    </row>
    <row r="163" spans="1:8" x14ac:dyDescent="0.25">
      <c r="A163" s="155" t="s">
        <v>68</v>
      </c>
      <c r="B163" s="155"/>
      <c r="C163" s="155"/>
      <c r="D163" s="155"/>
      <c r="E163" s="155"/>
      <c r="F163" s="155"/>
      <c r="G163" s="155"/>
      <c r="H163" s="42">
        <f>SUMIF(D159:D162,"Insumo",H159:H162)</f>
        <v>106.4</v>
      </c>
    </row>
    <row r="164" spans="1:8" x14ac:dyDescent="0.25">
      <c r="A164" s="155" t="s">
        <v>65</v>
      </c>
      <c r="B164" s="155"/>
      <c r="C164" s="155"/>
      <c r="D164" s="155"/>
      <c r="E164" s="155"/>
      <c r="F164" s="155"/>
      <c r="G164" s="155"/>
      <c r="H164" s="42">
        <f>SUMIF(D159:D162,"Serviço",H159:H162)</f>
        <v>13.096</v>
      </c>
    </row>
    <row r="165" spans="1:8" x14ac:dyDescent="0.25">
      <c r="A165" s="1" t="s">
        <v>56</v>
      </c>
      <c r="B165" s="1" t="s">
        <v>185</v>
      </c>
      <c r="C165" s="156" t="s">
        <v>227</v>
      </c>
      <c r="D165" s="156"/>
      <c r="E165" s="156"/>
      <c r="F165" s="156"/>
      <c r="G165" s="156"/>
      <c r="H165" s="156"/>
    </row>
    <row r="166" spans="1:8" x14ac:dyDescent="0.25">
      <c r="A166" s="2" t="s">
        <v>16</v>
      </c>
      <c r="B166" s="2" t="s">
        <v>17</v>
      </c>
      <c r="C166" s="2" t="s">
        <v>18</v>
      </c>
      <c r="D166" s="11" t="s">
        <v>55</v>
      </c>
      <c r="E166" s="11" t="s">
        <v>53</v>
      </c>
      <c r="F166" s="11" t="s">
        <v>54</v>
      </c>
      <c r="G166" s="40" t="s">
        <v>58</v>
      </c>
      <c r="H166" s="40" t="s">
        <v>59</v>
      </c>
    </row>
    <row r="167" spans="1:8" x14ac:dyDescent="0.25">
      <c r="A167" s="3" t="s">
        <v>21</v>
      </c>
      <c r="B167" s="39">
        <v>9354</v>
      </c>
      <c r="C167" s="4" t="s">
        <v>496</v>
      </c>
      <c r="D167" s="5" t="s">
        <v>66</v>
      </c>
      <c r="E167" s="5" t="s">
        <v>28</v>
      </c>
      <c r="F167" s="6">
        <v>1</v>
      </c>
      <c r="G167" s="7">
        <v>10</v>
      </c>
      <c r="H167" s="7">
        <f t="shared" ref="H167:H169" si="21">F167*G167</f>
        <v>10</v>
      </c>
    </row>
    <row r="168" spans="1:8" x14ac:dyDescent="0.25">
      <c r="A168" s="3" t="s">
        <v>23</v>
      </c>
      <c r="B168" s="3" t="s">
        <v>30</v>
      </c>
      <c r="C168" s="4" t="s">
        <v>31</v>
      </c>
      <c r="D168" s="5" t="s">
        <v>67</v>
      </c>
      <c r="E168" s="5" t="s">
        <v>29</v>
      </c>
      <c r="F168" s="6">
        <v>1.1520000000000001E-2</v>
      </c>
      <c r="G168" s="7">
        <v>28.24</v>
      </c>
      <c r="H168" s="7">
        <f t="shared" si="21"/>
        <v>0.32532480000000003</v>
      </c>
    </row>
    <row r="169" spans="1:8" x14ac:dyDescent="0.25">
      <c r="A169" s="3" t="s">
        <v>23</v>
      </c>
      <c r="B169" s="3" t="s">
        <v>33</v>
      </c>
      <c r="C169" s="4" t="s">
        <v>32</v>
      </c>
      <c r="D169" s="5" t="s">
        <v>67</v>
      </c>
      <c r="E169" s="5" t="s">
        <v>29</v>
      </c>
      <c r="F169" s="6">
        <v>0.1037</v>
      </c>
      <c r="G169" s="7">
        <v>37.24</v>
      </c>
      <c r="H169" s="7">
        <f t="shared" si="21"/>
        <v>3.8617880000000002</v>
      </c>
    </row>
    <row r="170" spans="1:8" x14ac:dyDescent="0.25">
      <c r="A170" s="155" t="s">
        <v>68</v>
      </c>
      <c r="B170" s="155"/>
      <c r="C170" s="155"/>
      <c r="D170" s="155"/>
      <c r="E170" s="155"/>
      <c r="F170" s="155"/>
      <c r="G170" s="155"/>
      <c r="H170" s="42">
        <f>SUMIF(D167:D169,"Insumo",H167:H169)</f>
        <v>10</v>
      </c>
    </row>
    <row r="171" spans="1:8" x14ac:dyDescent="0.25">
      <c r="A171" s="155" t="s">
        <v>65</v>
      </c>
      <c r="B171" s="155"/>
      <c r="C171" s="155"/>
      <c r="D171" s="155"/>
      <c r="E171" s="155"/>
      <c r="F171" s="155"/>
      <c r="G171" s="155"/>
      <c r="H171" s="42">
        <f>SUMIF(D167:D169,"Serviço",H167:H169)</f>
        <v>4.1871128000000004</v>
      </c>
    </row>
    <row r="172" spans="1:8" x14ac:dyDescent="0.25">
      <c r="A172" s="1" t="s">
        <v>56</v>
      </c>
      <c r="B172" s="1" t="s">
        <v>186</v>
      </c>
      <c r="C172" s="156" t="s">
        <v>196</v>
      </c>
      <c r="D172" s="156"/>
      <c r="E172" s="156"/>
      <c r="F172" s="156"/>
      <c r="G172" s="156"/>
      <c r="H172" s="156"/>
    </row>
    <row r="173" spans="1:8" x14ac:dyDescent="0.25">
      <c r="A173" s="2" t="s">
        <v>16</v>
      </c>
      <c r="B173" s="2" t="s">
        <v>17</v>
      </c>
      <c r="C173" s="2" t="s">
        <v>18</v>
      </c>
      <c r="D173" s="11" t="s">
        <v>55</v>
      </c>
      <c r="E173" s="11" t="s">
        <v>53</v>
      </c>
      <c r="F173" s="11" t="s">
        <v>54</v>
      </c>
      <c r="G173" s="40" t="s">
        <v>58</v>
      </c>
      <c r="H173" s="40" t="s">
        <v>59</v>
      </c>
    </row>
    <row r="174" spans="1:8" x14ac:dyDescent="0.25">
      <c r="A174" s="3" t="s">
        <v>21</v>
      </c>
      <c r="B174" s="3" t="s">
        <v>206</v>
      </c>
      <c r="C174" s="4" t="s">
        <v>6</v>
      </c>
      <c r="D174" s="5" t="s">
        <v>66</v>
      </c>
      <c r="E174" s="5" t="s">
        <v>28</v>
      </c>
      <c r="F174" s="6">
        <v>1</v>
      </c>
      <c r="G174" s="7">
        <v>13.75</v>
      </c>
      <c r="H174" s="7">
        <f t="shared" ref="H174:H176" si="22">F174*G174</f>
        <v>13.75</v>
      </c>
    </row>
    <row r="175" spans="1:8" x14ac:dyDescent="0.25">
      <c r="A175" s="3" t="s">
        <v>23</v>
      </c>
      <c r="B175" s="3" t="s">
        <v>30</v>
      </c>
      <c r="C175" s="4" t="s">
        <v>31</v>
      </c>
      <c r="D175" s="5" t="s">
        <v>67</v>
      </c>
      <c r="E175" s="5" t="s">
        <v>29</v>
      </c>
      <c r="F175" s="6">
        <v>1.1520000000000001E-2</v>
      </c>
      <c r="G175" s="7">
        <v>28.24</v>
      </c>
      <c r="H175" s="7">
        <f t="shared" si="22"/>
        <v>0.32532480000000003</v>
      </c>
    </row>
    <row r="176" spans="1:8" x14ac:dyDescent="0.25">
      <c r="A176" s="3" t="s">
        <v>23</v>
      </c>
      <c r="B176" s="3" t="s">
        <v>33</v>
      </c>
      <c r="C176" s="4" t="s">
        <v>32</v>
      </c>
      <c r="D176" s="5" t="s">
        <v>67</v>
      </c>
      <c r="E176" s="5" t="s">
        <v>29</v>
      </c>
      <c r="F176" s="6">
        <v>0.1037</v>
      </c>
      <c r="G176" s="7">
        <v>37.24</v>
      </c>
      <c r="H176" s="7">
        <f t="shared" si="22"/>
        <v>3.8617880000000002</v>
      </c>
    </row>
    <row r="177" spans="1:8" x14ac:dyDescent="0.25">
      <c r="A177" s="155" t="s">
        <v>68</v>
      </c>
      <c r="B177" s="155"/>
      <c r="C177" s="155"/>
      <c r="D177" s="155"/>
      <c r="E177" s="155"/>
      <c r="F177" s="155"/>
      <c r="G177" s="155"/>
      <c r="H177" s="42">
        <f>SUMIF(D174:D176,"Insumo",H174:H176)</f>
        <v>13.75</v>
      </c>
    </row>
    <row r="178" spans="1:8" x14ac:dyDescent="0.25">
      <c r="A178" s="155" t="s">
        <v>65</v>
      </c>
      <c r="B178" s="155"/>
      <c r="C178" s="155"/>
      <c r="D178" s="155"/>
      <c r="E178" s="155"/>
      <c r="F178" s="155"/>
      <c r="G178" s="155"/>
      <c r="H178" s="42">
        <f>SUMIF(D174:D176,"Serviço",H174:H176)</f>
        <v>4.1871128000000004</v>
      </c>
    </row>
    <row r="179" spans="1:8" x14ac:dyDescent="0.25">
      <c r="A179" s="1" t="s">
        <v>56</v>
      </c>
      <c r="B179" s="1" t="s">
        <v>187</v>
      </c>
      <c r="C179" s="156" t="s">
        <v>195</v>
      </c>
      <c r="D179" s="156"/>
      <c r="E179" s="156"/>
      <c r="F179" s="156"/>
      <c r="G179" s="156"/>
      <c r="H179" s="156"/>
    </row>
    <row r="180" spans="1:8" x14ac:dyDescent="0.25">
      <c r="A180" s="2" t="s">
        <v>16</v>
      </c>
      <c r="B180" s="2" t="s">
        <v>17</v>
      </c>
      <c r="C180" s="2" t="s">
        <v>18</v>
      </c>
      <c r="D180" s="11" t="s">
        <v>55</v>
      </c>
      <c r="E180" s="11" t="s">
        <v>53</v>
      </c>
      <c r="F180" s="11" t="s">
        <v>54</v>
      </c>
      <c r="G180" s="40" t="s">
        <v>58</v>
      </c>
      <c r="H180" s="40" t="s">
        <v>59</v>
      </c>
    </row>
    <row r="181" spans="1:8" x14ac:dyDescent="0.25">
      <c r="A181" s="3" t="s">
        <v>21</v>
      </c>
      <c r="B181" s="3" t="s">
        <v>224</v>
      </c>
      <c r="C181" s="29" t="s">
        <v>7</v>
      </c>
      <c r="D181" s="5" t="s">
        <v>66</v>
      </c>
      <c r="E181" s="5" t="s">
        <v>28</v>
      </c>
      <c r="F181" s="6">
        <v>1</v>
      </c>
      <c r="G181" s="13">
        <v>36.39</v>
      </c>
      <c r="H181" s="13">
        <f t="shared" ref="H181:H183" si="23">F181*G181</f>
        <v>36.39</v>
      </c>
    </row>
    <row r="182" spans="1:8" x14ac:dyDescent="0.25">
      <c r="A182" s="3" t="s">
        <v>23</v>
      </c>
      <c r="B182" s="3" t="s">
        <v>30</v>
      </c>
      <c r="C182" s="4" t="s">
        <v>31</v>
      </c>
      <c r="D182" s="5" t="s">
        <v>67</v>
      </c>
      <c r="E182" s="5" t="s">
        <v>29</v>
      </c>
      <c r="F182" s="6">
        <v>1.1520000000000001E-2</v>
      </c>
      <c r="G182" s="7">
        <v>28.24</v>
      </c>
      <c r="H182" s="13">
        <f t="shared" si="23"/>
        <v>0.32532480000000003</v>
      </c>
    </row>
    <row r="183" spans="1:8" x14ac:dyDescent="0.25">
      <c r="A183" s="3" t="s">
        <v>23</v>
      </c>
      <c r="B183" s="3" t="s">
        <v>33</v>
      </c>
      <c r="C183" s="4" t="s">
        <v>32</v>
      </c>
      <c r="D183" s="5" t="s">
        <v>67</v>
      </c>
      <c r="E183" s="5" t="s">
        <v>29</v>
      </c>
      <c r="F183" s="6">
        <v>0.1037</v>
      </c>
      <c r="G183" s="7">
        <v>37.24</v>
      </c>
      <c r="H183" s="13">
        <f t="shared" si="23"/>
        <v>3.8617880000000002</v>
      </c>
    </row>
    <row r="184" spans="1:8" x14ac:dyDescent="0.25">
      <c r="A184" s="155" t="s">
        <v>68</v>
      </c>
      <c r="B184" s="155"/>
      <c r="C184" s="155"/>
      <c r="D184" s="155"/>
      <c r="E184" s="155"/>
      <c r="F184" s="155"/>
      <c r="G184" s="155"/>
      <c r="H184" s="42">
        <f>SUMIF(D181:D183,"Insumo",H181:H183)</f>
        <v>36.39</v>
      </c>
    </row>
    <row r="185" spans="1:8" x14ac:dyDescent="0.25">
      <c r="A185" s="155" t="s">
        <v>65</v>
      </c>
      <c r="B185" s="155"/>
      <c r="C185" s="155"/>
      <c r="D185" s="155"/>
      <c r="E185" s="155"/>
      <c r="F185" s="155"/>
      <c r="G185" s="155"/>
      <c r="H185" s="42">
        <f>SUMIF(D181:D183,"Serviço",H181:H183)</f>
        <v>4.1871128000000004</v>
      </c>
    </row>
    <row r="186" spans="1:8" x14ac:dyDescent="0.25">
      <c r="A186" s="1" t="s">
        <v>56</v>
      </c>
      <c r="B186" s="1" t="s">
        <v>188</v>
      </c>
      <c r="C186" s="156" t="s">
        <v>194</v>
      </c>
      <c r="D186" s="156"/>
      <c r="E186" s="156"/>
      <c r="F186" s="156"/>
      <c r="G186" s="156"/>
      <c r="H186" s="156"/>
    </row>
    <row r="187" spans="1:8" x14ac:dyDescent="0.25">
      <c r="A187" s="2" t="s">
        <v>16</v>
      </c>
      <c r="B187" s="2" t="s">
        <v>17</v>
      </c>
      <c r="C187" s="2" t="s">
        <v>18</v>
      </c>
      <c r="D187" s="11" t="s">
        <v>55</v>
      </c>
      <c r="E187" s="11" t="s">
        <v>53</v>
      </c>
      <c r="F187" s="11" t="s">
        <v>54</v>
      </c>
      <c r="G187" s="40" t="s">
        <v>58</v>
      </c>
      <c r="H187" s="40" t="s">
        <v>59</v>
      </c>
    </row>
    <row r="188" spans="1:8" x14ac:dyDescent="0.25">
      <c r="A188" s="3" t="s">
        <v>21</v>
      </c>
      <c r="B188" s="3" t="s">
        <v>225</v>
      </c>
      <c r="C188" s="29" t="s">
        <v>8</v>
      </c>
      <c r="D188" s="5" t="s">
        <v>66</v>
      </c>
      <c r="E188" s="5" t="s">
        <v>28</v>
      </c>
      <c r="F188" s="6">
        <v>1</v>
      </c>
      <c r="G188" s="13">
        <v>7.26</v>
      </c>
      <c r="H188" s="13">
        <f t="shared" ref="H188:H190" si="24">F188*G188</f>
        <v>7.26</v>
      </c>
    </row>
    <row r="189" spans="1:8" x14ac:dyDescent="0.25">
      <c r="A189" s="3" t="s">
        <v>23</v>
      </c>
      <c r="B189" s="3" t="s">
        <v>30</v>
      </c>
      <c r="C189" s="4" t="s">
        <v>31</v>
      </c>
      <c r="D189" s="5" t="s">
        <v>67</v>
      </c>
      <c r="E189" s="5" t="s">
        <v>29</v>
      </c>
      <c r="F189" s="6">
        <v>1.1520000000000001E-2</v>
      </c>
      <c r="G189" s="7">
        <v>28.24</v>
      </c>
      <c r="H189" s="13">
        <f t="shared" si="24"/>
        <v>0.32532480000000003</v>
      </c>
    </row>
    <row r="190" spans="1:8" x14ac:dyDescent="0.25">
      <c r="A190" s="3" t="s">
        <v>23</v>
      </c>
      <c r="B190" s="3" t="s">
        <v>33</v>
      </c>
      <c r="C190" s="4" t="s">
        <v>32</v>
      </c>
      <c r="D190" s="5" t="s">
        <v>67</v>
      </c>
      <c r="E190" s="5" t="s">
        <v>29</v>
      </c>
      <c r="F190" s="6">
        <v>0.1037</v>
      </c>
      <c r="G190" s="7">
        <v>37.24</v>
      </c>
      <c r="H190" s="13">
        <f t="shared" si="24"/>
        <v>3.8617880000000002</v>
      </c>
    </row>
    <row r="191" spans="1:8" x14ac:dyDescent="0.25">
      <c r="A191" s="155" t="s">
        <v>68</v>
      </c>
      <c r="B191" s="155"/>
      <c r="C191" s="155"/>
      <c r="D191" s="155"/>
      <c r="E191" s="155"/>
      <c r="F191" s="155"/>
      <c r="G191" s="155"/>
      <c r="H191" s="42">
        <f>SUMIF(D188:D190,"Insumo",H188:H190)</f>
        <v>7.26</v>
      </c>
    </row>
    <row r="192" spans="1:8" x14ac:dyDescent="0.25">
      <c r="A192" s="155" t="s">
        <v>65</v>
      </c>
      <c r="B192" s="155"/>
      <c r="C192" s="155"/>
      <c r="D192" s="155"/>
      <c r="E192" s="155"/>
      <c r="F192" s="155"/>
      <c r="G192" s="155"/>
      <c r="H192" s="42">
        <f>SUMIF(D188:D190,"Serviço",H188:H190)</f>
        <v>4.1871128000000004</v>
      </c>
    </row>
    <row r="193" spans="1:8" x14ac:dyDescent="0.25">
      <c r="A193" s="1" t="s">
        <v>56</v>
      </c>
      <c r="B193" s="1" t="s">
        <v>189</v>
      </c>
      <c r="C193" s="156" t="s">
        <v>193</v>
      </c>
      <c r="D193" s="156"/>
      <c r="E193" s="156"/>
      <c r="F193" s="156"/>
      <c r="G193" s="156"/>
      <c r="H193" s="156"/>
    </row>
    <row r="194" spans="1:8" x14ac:dyDescent="0.25">
      <c r="A194" s="2" t="s">
        <v>16</v>
      </c>
      <c r="B194" s="2" t="s">
        <v>17</v>
      </c>
      <c r="C194" s="2" t="s">
        <v>18</v>
      </c>
      <c r="D194" s="11" t="s">
        <v>55</v>
      </c>
      <c r="E194" s="11" t="s">
        <v>53</v>
      </c>
      <c r="F194" s="11" t="s">
        <v>54</v>
      </c>
      <c r="G194" s="40" t="s">
        <v>58</v>
      </c>
      <c r="H194" s="40" t="s">
        <v>59</v>
      </c>
    </row>
    <row r="195" spans="1:8" x14ac:dyDescent="0.25">
      <c r="A195" s="3" t="s">
        <v>21</v>
      </c>
      <c r="B195" s="3" t="s">
        <v>226</v>
      </c>
      <c r="C195" s="29" t="s">
        <v>9</v>
      </c>
      <c r="D195" s="5" t="s">
        <v>66</v>
      </c>
      <c r="E195" s="5" t="s">
        <v>28</v>
      </c>
      <c r="F195" s="6">
        <v>1</v>
      </c>
      <c r="G195" s="13">
        <v>23.04</v>
      </c>
      <c r="H195" s="13">
        <f t="shared" ref="H195:H197" si="25">F195*G195</f>
        <v>23.04</v>
      </c>
    </row>
    <row r="196" spans="1:8" x14ac:dyDescent="0.25">
      <c r="A196" s="3" t="s">
        <v>23</v>
      </c>
      <c r="B196" s="3" t="s">
        <v>30</v>
      </c>
      <c r="C196" s="4" t="s">
        <v>31</v>
      </c>
      <c r="D196" s="5" t="s">
        <v>67</v>
      </c>
      <c r="E196" s="5" t="s">
        <v>29</v>
      </c>
      <c r="F196" s="6">
        <v>1.1520000000000001E-2</v>
      </c>
      <c r="G196" s="7">
        <v>28.24</v>
      </c>
      <c r="H196" s="13">
        <f t="shared" si="25"/>
        <v>0.32532480000000003</v>
      </c>
    </row>
    <row r="197" spans="1:8" x14ac:dyDescent="0.25">
      <c r="A197" s="3" t="s">
        <v>23</v>
      </c>
      <c r="B197" s="3" t="s">
        <v>33</v>
      </c>
      <c r="C197" s="4" t="s">
        <v>32</v>
      </c>
      <c r="D197" s="5" t="s">
        <v>67</v>
      </c>
      <c r="E197" s="5" t="s">
        <v>29</v>
      </c>
      <c r="F197" s="6">
        <v>0.1037</v>
      </c>
      <c r="G197" s="7">
        <v>37.24</v>
      </c>
      <c r="H197" s="13">
        <f t="shared" si="25"/>
        <v>3.8617880000000002</v>
      </c>
    </row>
    <row r="198" spans="1:8" x14ac:dyDescent="0.25">
      <c r="A198" s="155" t="s">
        <v>68</v>
      </c>
      <c r="B198" s="155"/>
      <c r="C198" s="155"/>
      <c r="D198" s="155"/>
      <c r="E198" s="155"/>
      <c r="F198" s="155"/>
      <c r="G198" s="155"/>
      <c r="H198" s="42">
        <f>SUMIF(D195:D197,"Insumo",H195:H197)</f>
        <v>23.04</v>
      </c>
    </row>
    <row r="199" spans="1:8" x14ac:dyDescent="0.25">
      <c r="A199" s="155" t="s">
        <v>65</v>
      </c>
      <c r="B199" s="155"/>
      <c r="C199" s="155"/>
      <c r="D199" s="155"/>
      <c r="E199" s="155"/>
      <c r="F199" s="155"/>
      <c r="G199" s="155"/>
      <c r="H199" s="42">
        <f>SUMIF(D195:D197,"Serviço",H195:H197)</f>
        <v>4.1871128000000004</v>
      </c>
    </row>
    <row r="200" spans="1:8" x14ac:dyDescent="0.25">
      <c r="A200" s="1" t="s">
        <v>56</v>
      </c>
      <c r="B200" s="1" t="s">
        <v>192</v>
      </c>
      <c r="C200" s="156" t="s">
        <v>198</v>
      </c>
      <c r="D200" s="156"/>
      <c r="E200" s="156"/>
      <c r="F200" s="156"/>
      <c r="G200" s="156"/>
      <c r="H200" s="156"/>
    </row>
    <row r="201" spans="1:8" x14ac:dyDescent="0.25">
      <c r="A201" s="2" t="s">
        <v>16</v>
      </c>
      <c r="B201" s="2" t="s">
        <v>17</v>
      </c>
      <c r="C201" s="2" t="s">
        <v>18</v>
      </c>
      <c r="D201" s="11" t="s">
        <v>55</v>
      </c>
      <c r="E201" s="11" t="s">
        <v>53</v>
      </c>
      <c r="F201" s="11" t="s">
        <v>54</v>
      </c>
      <c r="G201" s="40" t="s">
        <v>58</v>
      </c>
      <c r="H201" s="40" t="s">
        <v>59</v>
      </c>
    </row>
    <row r="202" spans="1:8" x14ac:dyDescent="0.25">
      <c r="A202" s="3" t="s">
        <v>21</v>
      </c>
      <c r="B202" s="32">
        <v>883</v>
      </c>
      <c r="C202" s="4" t="s">
        <v>10</v>
      </c>
      <c r="D202" s="5" t="s">
        <v>66</v>
      </c>
      <c r="E202" s="5" t="s">
        <v>28</v>
      </c>
      <c r="F202" s="6">
        <v>1</v>
      </c>
      <c r="G202" s="13">
        <v>13.4</v>
      </c>
      <c r="H202" s="13">
        <f t="shared" ref="H202:H203" si="26">F202*G202</f>
        <v>13.4</v>
      </c>
    </row>
    <row r="203" spans="1:8" x14ac:dyDescent="0.25">
      <c r="A203" s="3" t="s">
        <v>23</v>
      </c>
      <c r="B203" s="3" t="s">
        <v>30</v>
      </c>
      <c r="C203" s="4" t="s">
        <v>31</v>
      </c>
      <c r="D203" s="5" t="s">
        <v>67</v>
      </c>
      <c r="E203" s="32" t="s">
        <v>29</v>
      </c>
      <c r="F203" s="76">
        <v>0.2</v>
      </c>
      <c r="G203" s="7">
        <v>28.24</v>
      </c>
      <c r="H203" s="13">
        <f t="shared" si="26"/>
        <v>5.6479999999999997</v>
      </c>
    </row>
    <row r="204" spans="1:8" x14ac:dyDescent="0.25">
      <c r="A204" s="3" t="s">
        <v>23</v>
      </c>
      <c r="B204" s="3" t="s">
        <v>33</v>
      </c>
      <c r="C204" s="4" t="s">
        <v>32</v>
      </c>
      <c r="D204" s="5" t="s">
        <v>67</v>
      </c>
      <c r="E204" s="32" t="s">
        <v>29</v>
      </c>
      <c r="F204" s="76">
        <v>0.2</v>
      </c>
      <c r="G204" s="7">
        <v>37.24</v>
      </c>
      <c r="H204" s="13">
        <f>F204*G204</f>
        <v>7.4480000000000004</v>
      </c>
    </row>
    <row r="205" spans="1:8" x14ac:dyDescent="0.25">
      <c r="A205" s="155" t="s">
        <v>68</v>
      </c>
      <c r="B205" s="155"/>
      <c r="C205" s="155"/>
      <c r="D205" s="155"/>
      <c r="E205" s="155"/>
      <c r="F205" s="155"/>
      <c r="G205" s="155"/>
      <c r="H205" s="42">
        <f>SUMIF(D202:D204,"Insumo",H202:H204)</f>
        <v>13.4</v>
      </c>
    </row>
    <row r="206" spans="1:8" x14ac:dyDescent="0.25">
      <c r="A206" s="155" t="s">
        <v>65</v>
      </c>
      <c r="B206" s="155"/>
      <c r="C206" s="155"/>
      <c r="D206" s="155"/>
      <c r="E206" s="155"/>
      <c r="F206" s="155"/>
      <c r="G206" s="155"/>
      <c r="H206" s="42">
        <f>SUMIF(D202:D204,"Serviço",H202:H204)</f>
        <v>13.096</v>
      </c>
    </row>
    <row r="207" spans="1:8" x14ac:dyDescent="0.25">
      <c r="A207" s="1" t="s">
        <v>56</v>
      </c>
      <c r="B207" s="1" t="s">
        <v>197</v>
      </c>
      <c r="C207" s="156" t="s">
        <v>199</v>
      </c>
      <c r="D207" s="156"/>
      <c r="E207" s="156"/>
      <c r="F207" s="156"/>
      <c r="G207" s="156"/>
      <c r="H207" s="156"/>
    </row>
    <row r="208" spans="1:8" x14ac:dyDescent="0.25">
      <c r="A208" s="2" t="s">
        <v>16</v>
      </c>
      <c r="B208" s="2" t="s">
        <v>17</v>
      </c>
      <c r="C208" s="2" t="s">
        <v>18</v>
      </c>
      <c r="D208" s="11" t="s">
        <v>55</v>
      </c>
      <c r="E208" s="11" t="s">
        <v>53</v>
      </c>
      <c r="F208" s="11" t="s">
        <v>54</v>
      </c>
      <c r="G208" s="40" t="s">
        <v>58</v>
      </c>
      <c r="H208" s="40" t="s">
        <v>59</v>
      </c>
    </row>
    <row r="209" spans="1:8" x14ac:dyDescent="0.25">
      <c r="A209" s="3" t="s">
        <v>21</v>
      </c>
      <c r="B209" s="32">
        <v>3453</v>
      </c>
      <c r="C209" s="4" t="s">
        <v>11</v>
      </c>
      <c r="D209" s="5" t="s">
        <v>66</v>
      </c>
      <c r="E209" s="5" t="s">
        <v>28</v>
      </c>
      <c r="F209" s="6">
        <v>1</v>
      </c>
      <c r="G209" s="13">
        <v>13.4</v>
      </c>
      <c r="H209" s="13">
        <f t="shared" ref="H209:H210" si="27">F209*G209</f>
        <v>13.4</v>
      </c>
    </row>
    <row r="210" spans="1:8" x14ac:dyDescent="0.25">
      <c r="A210" s="3" t="s">
        <v>23</v>
      </c>
      <c r="B210" s="3" t="s">
        <v>30</v>
      </c>
      <c r="C210" s="4" t="s">
        <v>31</v>
      </c>
      <c r="D210" s="5" t="s">
        <v>67</v>
      </c>
      <c r="E210" s="32" t="s">
        <v>29</v>
      </c>
      <c r="F210" s="76">
        <v>0.2</v>
      </c>
      <c r="G210" s="7">
        <v>28.24</v>
      </c>
      <c r="H210" s="13">
        <f t="shared" si="27"/>
        <v>5.6479999999999997</v>
      </c>
    </row>
    <row r="211" spans="1:8" x14ac:dyDescent="0.25">
      <c r="A211" s="3" t="s">
        <v>23</v>
      </c>
      <c r="B211" s="3" t="s">
        <v>33</v>
      </c>
      <c r="C211" s="4" t="s">
        <v>32</v>
      </c>
      <c r="D211" s="5" t="s">
        <v>67</v>
      </c>
      <c r="E211" s="32" t="s">
        <v>29</v>
      </c>
      <c r="F211" s="76">
        <v>0.2</v>
      </c>
      <c r="G211" s="7">
        <v>37.24</v>
      </c>
      <c r="H211" s="13">
        <f>F211*G211</f>
        <v>7.4480000000000004</v>
      </c>
    </row>
    <row r="212" spans="1:8" x14ac:dyDescent="0.25">
      <c r="A212" s="155" t="s">
        <v>68</v>
      </c>
      <c r="B212" s="155"/>
      <c r="C212" s="155"/>
      <c r="D212" s="155"/>
      <c r="E212" s="155"/>
      <c r="F212" s="155"/>
      <c r="G212" s="155"/>
      <c r="H212" s="42">
        <f>SUMIF(D209:D211,"Insumo",H209:H211)</f>
        <v>13.4</v>
      </c>
    </row>
    <row r="213" spans="1:8" x14ac:dyDescent="0.25">
      <c r="A213" s="155" t="s">
        <v>65</v>
      </c>
      <c r="B213" s="155"/>
      <c r="C213" s="155"/>
      <c r="D213" s="155"/>
      <c r="E213" s="155"/>
      <c r="F213" s="155"/>
      <c r="G213" s="155"/>
      <c r="H213" s="42">
        <f>SUMIF(D209:D211,"Serviço",H209:H211)</f>
        <v>13.096</v>
      </c>
    </row>
    <row r="214" spans="1:8" x14ac:dyDescent="0.25">
      <c r="A214" s="1" t="s">
        <v>56</v>
      </c>
      <c r="B214" s="1" t="s">
        <v>204</v>
      </c>
      <c r="C214" s="156" t="s">
        <v>205</v>
      </c>
      <c r="D214" s="156"/>
      <c r="E214" s="156"/>
      <c r="F214" s="156"/>
      <c r="G214" s="156"/>
      <c r="H214" s="156"/>
    </row>
    <row r="215" spans="1:8" x14ac:dyDescent="0.25">
      <c r="A215" s="2" t="s">
        <v>16</v>
      </c>
      <c r="B215" s="2" t="s">
        <v>17</v>
      </c>
      <c r="C215" s="2" t="s">
        <v>18</v>
      </c>
      <c r="D215" s="11" t="s">
        <v>55</v>
      </c>
      <c r="E215" s="11" t="s">
        <v>53</v>
      </c>
      <c r="F215" s="11" t="s">
        <v>54</v>
      </c>
      <c r="G215" s="40" t="s">
        <v>58</v>
      </c>
      <c r="H215" s="40" t="s">
        <v>59</v>
      </c>
    </row>
    <row r="216" spans="1:8" ht="25.5" x14ac:dyDescent="0.25">
      <c r="A216" s="3" t="s">
        <v>200</v>
      </c>
      <c r="B216" s="3" t="s">
        <v>201</v>
      </c>
      <c r="C216" s="4" t="s">
        <v>202</v>
      </c>
      <c r="D216" s="5" t="s">
        <v>66</v>
      </c>
      <c r="E216" s="5" t="s">
        <v>203</v>
      </c>
      <c r="F216" s="6">
        <v>1</v>
      </c>
      <c r="G216" s="7">
        <v>366.72</v>
      </c>
      <c r="H216" s="13">
        <f t="shared" ref="H216:H217" si="28">F216*G216</f>
        <v>366.72</v>
      </c>
    </row>
    <row r="217" spans="1:8" x14ac:dyDescent="0.25">
      <c r="A217" s="3" t="s">
        <v>23</v>
      </c>
      <c r="B217" s="3" t="s">
        <v>30</v>
      </c>
      <c r="C217" s="4" t="s">
        <v>31</v>
      </c>
      <c r="D217" s="5" t="s">
        <v>67</v>
      </c>
      <c r="E217" s="5" t="s">
        <v>29</v>
      </c>
      <c r="F217" s="6">
        <v>1.5</v>
      </c>
      <c r="G217" s="7">
        <v>28.24</v>
      </c>
      <c r="H217" s="13">
        <f t="shared" si="28"/>
        <v>42.36</v>
      </c>
    </row>
    <row r="218" spans="1:8" x14ac:dyDescent="0.25">
      <c r="A218" s="3" t="s">
        <v>23</v>
      </c>
      <c r="B218" s="3" t="s">
        <v>33</v>
      </c>
      <c r="C218" s="4" t="s">
        <v>32</v>
      </c>
      <c r="D218" s="5" t="s">
        <v>67</v>
      </c>
      <c r="E218" s="5" t="s">
        <v>29</v>
      </c>
      <c r="F218" s="6">
        <v>1.5</v>
      </c>
      <c r="G218" s="7">
        <v>37.24</v>
      </c>
      <c r="H218" s="13">
        <f>F218*G218</f>
        <v>55.86</v>
      </c>
    </row>
    <row r="219" spans="1:8" x14ac:dyDescent="0.25">
      <c r="A219" s="155" t="s">
        <v>68</v>
      </c>
      <c r="B219" s="155"/>
      <c r="C219" s="155"/>
      <c r="D219" s="155"/>
      <c r="E219" s="155"/>
      <c r="F219" s="155"/>
      <c r="G219" s="155"/>
      <c r="H219" s="42">
        <f>SUMIF(D216:D218,"Insumo",H216:H218)</f>
        <v>366.72</v>
      </c>
    </row>
    <row r="220" spans="1:8" x14ac:dyDescent="0.25">
      <c r="A220" s="155" t="s">
        <v>65</v>
      </c>
      <c r="B220" s="155"/>
      <c r="C220" s="155"/>
      <c r="D220" s="155"/>
      <c r="E220" s="155"/>
      <c r="F220" s="155"/>
      <c r="G220" s="155"/>
      <c r="H220" s="42">
        <f>SUMIF(D216:D218,"Serviço",H216:H218)</f>
        <v>98.22</v>
      </c>
    </row>
    <row r="221" spans="1:8" x14ac:dyDescent="0.25">
      <c r="A221" s="1" t="s">
        <v>56</v>
      </c>
      <c r="B221" s="1" t="s">
        <v>221</v>
      </c>
      <c r="C221" s="156" t="s">
        <v>223</v>
      </c>
      <c r="D221" s="156"/>
      <c r="E221" s="156"/>
      <c r="F221" s="156"/>
      <c r="G221" s="156"/>
      <c r="H221" s="156"/>
    </row>
    <row r="222" spans="1:8" x14ac:dyDescent="0.25">
      <c r="A222" s="2" t="s">
        <v>16</v>
      </c>
      <c r="B222" s="2" t="s">
        <v>17</v>
      </c>
      <c r="C222" s="2" t="s">
        <v>18</v>
      </c>
      <c r="D222" s="11" t="s">
        <v>55</v>
      </c>
      <c r="E222" s="11" t="s">
        <v>53</v>
      </c>
      <c r="F222" s="11" t="s">
        <v>54</v>
      </c>
      <c r="G222" s="40" t="s">
        <v>58</v>
      </c>
      <c r="H222" s="40" t="s">
        <v>59</v>
      </c>
    </row>
    <row r="223" spans="1:8" x14ac:dyDescent="0.25">
      <c r="A223" s="32" t="s">
        <v>21</v>
      </c>
      <c r="B223" s="32">
        <v>2969</v>
      </c>
      <c r="C223" s="4" t="s">
        <v>222</v>
      </c>
      <c r="D223" s="5" t="s">
        <v>66</v>
      </c>
      <c r="E223" s="5" t="s">
        <v>203</v>
      </c>
      <c r="F223" s="6">
        <v>1</v>
      </c>
      <c r="G223" s="7">
        <v>366.72</v>
      </c>
      <c r="H223" s="13">
        <f>F223*G223</f>
        <v>366.72</v>
      </c>
    </row>
    <row r="224" spans="1:8" x14ac:dyDescent="0.25">
      <c r="A224" s="3" t="s">
        <v>24</v>
      </c>
      <c r="B224" s="3" t="s">
        <v>26</v>
      </c>
      <c r="C224" s="38" t="s">
        <v>220</v>
      </c>
      <c r="D224" s="5" t="s">
        <v>66</v>
      </c>
      <c r="E224" s="32" t="s">
        <v>22</v>
      </c>
      <c r="F224" s="32">
        <v>3</v>
      </c>
      <c r="G224" s="72">
        <v>8.1</v>
      </c>
      <c r="H224" s="13">
        <f t="shared" ref="H224:H226" si="29">F224*G224</f>
        <v>24.299999999999997</v>
      </c>
    </row>
    <row r="225" spans="1:8" x14ac:dyDescent="0.25">
      <c r="A225" s="3" t="s">
        <v>23</v>
      </c>
      <c r="B225" s="3" t="s">
        <v>30</v>
      </c>
      <c r="C225" s="4" t="s">
        <v>31</v>
      </c>
      <c r="D225" s="5" t="s">
        <v>67</v>
      </c>
      <c r="E225" s="5" t="s">
        <v>29</v>
      </c>
      <c r="F225" s="6">
        <v>1</v>
      </c>
      <c r="G225" s="7">
        <v>28.24</v>
      </c>
      <c r="H225" s="13">
        <f t="shared" si="29"/>
        <v>28.24</v>
      </c>
    </row>
    <row r="226" spans="1:8" x14ac:dyDescent="0.25">
      <c r="A226" s="3" t="s">
        <v>23</v>
      </c>
      <c r="B226" s="3" t="s">
        <v>33</v>
      </c>
      <c r="C226" s="4" t="s">
        <v>32</v>
      </c>
      <c r="D226" s="5" t="s">
        <v>67</v>
      </c>
      <c r="E226" s="5" t="s">
        <v>29</v>
      </c>
      <c r="F226" s="6">
        <v>2</v>
      </c>
      <c r="G226" s="7">
        <v>37.24</v>
      </c>
      <c r="H226" s="13">
        <f t="shared" si="29"/>
        <v>74.48</v>
      </c>
    </row>
    <row r="227" spans="1:8" x14ac:dyDescent="0.25">
      <c r="A227" s="155" t="s">
        <v>68</v>
      </c>
      <c r="B227" s="155"/>
      <c r="C227" s="155"/>
      <c r="D227" s="155"/>
      <c r="E227" s="155"/>
      <c r="F227" s="155"/>
      <c r="G227" s="155"/>
      <c r="H227" s="42">
        <f>SUMIF(D223:D226,"Insumo",H223:H226)</f>
        <v>391.02000000000004</v>
      </c>
    </row>
    <row r="228" spans="1:8" x14ac:dyDescent="0.25">
      <c r="A228" s="155" t="s">
        <v>65</v>
      </c>
      <c r="B228" s="155"/>
      <c r="C228" s="155"/>
      <c r="D228" s="155"/>
      <c r="E228" s="155"/>
      <c r="F228" s="155"/>
      <c r="G228" s="155"/>
      <c r="H228" s="42">
        <f>SUMIF(D223:D226,"Serviço",H223:H226)</f>
        <v>102.72</v>
      </c>
    </row>
    <row r="229" spans="1:8" x14ac:dyDescent="0.25">
      <c r="A229" s="1" t="s">
        <v>56</v>
      </c>
      <c r="B229" s="1" t="s">
        <v>228</v>
      </c>
      <c r="C229" s="156" t="s">
        <v>230</v>
      </c>
      <c r="D229" s="156"/>
      <c r="E229" s="156"/>
      <c r="F229" s="156"/>
      <c r="G229" s="156"/>
      <c r="H229" s="156"/>
    </row>
    <row r="230" spans="1:8" x14ac:dyDescent="0.25">
      <c r="A230" s="2" t="s">
        <v>16</v>
      </c>
      <c r="B230" s="2" t="s">
        <v>17</v>
      </c>
      <c r="C230" s="2" t="s">
        <v>18</v>
      </c>
      <c r="D230" s="11" t="s">
        <v>55</v>
      </c>
      <c r="E230" s="11" t="s">
        <v>53</v>
      </c>
      <c r="F230" s="11" t="s">
        <v>54</v>
      </c>
      <c r="G230" s="40" t="s">
        <v>58</v>
      </c>
      <c r="H230" s="40" t="s">
        <v>59</v>
      </c>
    </row>
    <row r="231" spans="1:8" x14ac:dyDescent="0.25">
      <c r="A231" s="30" t="s">
        <v>24</v>
      </c>
      <c r="B231" s="30" t="s">
        <v>256</v>
      </c>
      <c r="C231" s="31" t="s">
        <v>229</v>
      </c>
      <c r="D231" s="5" t="s">
        <v>66</v>
      </c>
      <c r="E231" s="5" t="s">
        <v>203</v>
      </c>
      <c r="F231" s="77">
        <v>1</v>
      </c>
      <c r="G231" s="78">
        <v>186</v>
      </c>
      <c r="H231" s="13">
        <f t="shared" ref="H231:H234" si="30">F231*G231</f>
        <v>186</v>
      </c>
    </row>
    <row r="232" spans="1:8" x14ac:dyDescent="0.25">
      <c r="A232" s="32" t="s">
        <v>21</v>
      </c>
      <c r="B232" s="32">
        <v>3174</v>
      </c>
      <c r="C232" s="23" t="s">
        <v>231</v>
      </c>
      <c r="D232" s="5" t="s">
        <v>66</v>
      </c>
      <c r="E232" s="5" t="s">
        <v>203</v>
      </c>
      <c r="F232" s="79">
        <v>2</v>
      </c>
      <c r="G232" s="41">
        <v>9</v>
      </c>
      <c r="H232" s="13">
        <f t="shared" si="30"/>
        <v>18</v>
      </c>
    </row>
    <row r="233" spans="1:8" x14ac:dyDescent="0.25">
      <c r="A233" s="3" t="s">
        <v>23</v>
      </c>
      <c r="B233" s="3" t="s">
        <v>30</v>
      </c>
      <c r="C233" s="4" t="s">
        <v>31</v>
      </c>
      <c r="D233" s="5" t="s">
        <v>67</v>
      </c>
      <c r="E233" s="32" t="s">
        <v>29</v>
      </c>
      <c r="F233" s="76">
        <v>0.25</v>
      </c>
      <c r="G233" s="7">
        <v>28.24</v>
      </c>
      <c r="H233" s="13">
        <f t="shared" si="30"/>
        <v>7.06</v>
      </c>
    </row>
    <row r="234" spans="1:8" x14ac:dyDescent="0.25">
      <c r="A234" s="3" t="s">
        <v>23</v>
      </c>
      <c r="B234" s="3" t="s">
        <v>33</v>
      </c>
      <c r="C234" s="4" t="s">
        <v>32</v>
      </c>
      <c r="D234" s="5" t="s">
        <v>67</v>
      </c>
      <c r="E234" s="32" t="s">
        <v>29</v>
      </c>
      <c r="F234" s="76">
        <v>0.25</v>
      </c>
      <c r="G234" s="7">
        <v>37.24</v>
      </c>
      <c r="H234" s="13">
        <f t="shared" si="30"/>
        <v>9.31</v>
      </c>
    </row>
    <row r="235" spans="1:8" x14ac:dyDescent="0.25">
      <c r="A235" s="155" t="s">
        <v>68</v>
      </c>
      <c r="B235" s="155"/>
      <c r="C235" s="155"/>
      <c r="D235" s="155"/>
      <c r="E235" s="155"/>
      <c r="F235" s="155"/>
      <c r="G235" s="155"/>
      <c r="H235" s="42">
        <f>SUMIF(D231:D234,"Insumo",H231:H234)</f>
        <v>204</v>
      </c>
    </row>
    <row r="236" spans="1:8" x14ac:dyDescent="0.25">
      <c r="A236" s="155" t="s">
        <v>65</v>
      </c>
      <c r="B236" s="155"/>
      <c r="C236" s="155"/>
      <c r="D236" s="155"/>
      <c r="E236" s="155"/>
      <c r="F236" s="155"/>
      <c r="G236" s="155"/>
      <c r="H236" s="42">
        <f>SUMIF(D231:D234,"Serviço",H231:H234)</f>
        <v>16.37</v>
      </c>
    </row>
    <row r="237" spans="1:8" x14ac:dyDescent="0.25">
      <c r="A237" s="1" t="s">
        <v>56</v>
      </c>
      <c r="B237" s="1" t="s">
        <v>232</v>
      </c>
      <c r="C237" s="156" t="s">
        <v>234</v>
      </c>
      <c r="D237" s="156"/>
      <c r="E237" s="156"/>
      <c r="F237" s="156"/>
      <c r="G237" s="156"/>
      <c r="H237" s="156"/>
    </row>
    <row r="238" spans="1:8" x14ac:dyDescent="0.25">
      <c r="A238" s="2" t="s">
        <v>16</v>
      </c>
      <c r="B238" s="2" t="s">
        <v>17</v>
      </c>
      <c r="C238" s="2" t="s">
        <v>18</v>
      </c>
      <c r="D238" s="11" t="s">
        <v>55</v>
      </c>
      <c r="E238" s="11" t="s">
        <v>53</v>
      </c>
      <c r="F238" s="11" t="s">
        <v>54</v>
      </c>
      <c r="G238" s="40" t="s">
        <v>58</v>
      </c>
      <c r="H238" s="40" t="s">
        <v>59</v>
      </c>
    </row>
    <row r="239" spans="1:8" x14ac:dyDescent="0.25">
      <c r="A239" s="5" t="s">
        <v>23</v>
      </c>
      <c r="B239" s="5">
        <v>92981</v>
      </c>
      <c r="C239" s="4" t="s">
        <v>233</v>
      </c>
      <c r="D239" s="5" t="s">
        <v>66</v>
      </c>
      <c r="E239" s="5" t="s">
        <v>27</v>
      </c>
      <c r="F239" s="71">
        <v>1</v>
      </c>
      <c r="G239" s="7">
        <v>13.67</v>
      </c>
      <c r="H239" s="13">
        <f t="shared" ref="H239:H240" si="31">F239*G239</f>
        <v>13.67</v>
      </c>
    </row>
    <row r="240" spans="1:8" x14ac:dyDescent="0.25">
      <c r="A240" s="3" t="s">
        <v>23</v>
      </c>
      <c r="B240" s="3" t="s">
        <v>30</v>
      </c>
      <c r="C240" s="4" t="s">
        <v>31</v>
      </c>
      <c r="D240" s="5" t="s">
        <v>67</v>
      </c>
      <c r="E240" s="5" t="s">
        <v>29</v>
      </c>
      <c r="F240" s="32">
        <v>0.12</v>
      </c>
      <c r="G240" s="7">
        <v>28.24</v>
      </c>
      <c r="H240" s="13">
        <f t="shared" si="31"/>
        <v>3.3887999999999998</v>
      </c>
    </row>
    <row r="241" spans="1:8" x14ac:dyDescent="0.25">
      <c r="A241" s="3" t="s">
        <v>23</v>
      </c>
      <c r="B241" s="3" t="s">
        <v>33</v>
      </c>
      <c r="C241" s="4" t="s">
        <v>32</v>
      </c>
      <c r="D241" s="5" t="s">
        <v>67</v>
      </c>
      <c r="E241" s="5" t="s">
        <v>29</v>
      </c>
      <c r="F241" s="32">
        <v>0.12</v>
      </c>
      <c r="G241" s="7">
        <v>37.24</v>
      </c>
      <c r="H241" s="13">
        <f>F241*G241</f>
        <v>4.4687999999999999</v>
      </c>
    </row>
    <row r="242" spans="1:8" x14ac:dyDescent="0.25">
      <c r="A242" s="155" t="s">
        <v>68</v>
      </c>
      <c r="B242" s="155"/>
      <c r="C242" s="155"/>
      <c r="D242" s="155"/>
      <c r="E242" s="155"/>
      <c r="F242" s="155"/>
      <c r="G242" s="155"/>
      <c r="H242" s="42">
        <f>SUMIF(D239:D241,"Insumo",H239:H241)</f>
        <v>13.67</v>
      </c>
    </row>
    <row r="243" spans="1:8" x14ac:dyDescent="0.25">
      <c r="A243" s="155" t="s">
        <v>65</v>
      </c>
      <c r="B243" s="155"/>
      <c r="C243" s="155"/>
      <c r="D243" s="155"/>
      <c r="E243" s="155"/>
      <c r="F243" s="155"/>
      <c r="G243" s="155"/>
      <c r="H243" s="42">
        <f>SUMIF(D239:D241,"Serviço",H239:H241)</f>
        <v>7.8575999999999997</v>
      </c>
    </row>
    <row r="244" spans="1:8" x14ac:dyDescent="0.25">
      <c r="A244" s="1" t="s">
        <v>56</v>
      </c>
      <c r="B244" s="1" t="s">
        <v>236</v>
      </c>
      <c r="C244" s="156" t="s">
        <v>237</v>
      </c>
      <c r="D244" s="156"/>
      <c r="E244" s="156"/>
      <c r="F244" s="156"/>
      <c r="G244" s="156"/>
      <c r="H244" s="156"/>
    </row>
    <row r="245" spans="1:8" x14ac:dyDescent="0.25">
      <c r="A245" s="2" t="s">
        <v>16</v>
      </c>
      <c r="B245" s="2" t="s">
        <v>17</v>
      </c>
      <c r="C245" s="2" t="s">
        <v>18</v>
      </c>
      <c r="D245" s="11" t="s">
        <v>55</v>
      </c>
      <c r="E245" s="11" t="s">
        <v>53</v>
      </c>
      <c r="F245" s="11" t="s">
        <v>54</v>
      </c>
      <c r="G245" s="40" t="s">
        <v>58</v>
      </c>
      <c r="H245" s="40" t="s">
        <v>59</v>
      </c>
    </row>
    <row r="246" spans="1:8" x14ac:dyDescent="0.25">
      <c r="A246" s="17" t="s">
        <v>21</v>
      </c>
      <c r="B246" s="17">
        <v>3308</v>
      </c>
      <c r="C246" s="23" t="s">
        <v>371</v>
      </c>
      <c r="D246" s="5" t="s">
        <v>66</v>
      </c>
      <c r="E246" s="5" t="s">
        <v>203</v>
      </c>
      <c r="F246" s="79">
        <v>1</v>
      </c>
      <c r="G246" s="41">
        <v>991</v>
      </c>
      <c r="H246" s="13">
        <f t="shared" ref="H246:H249" si="32">F246*G246</f>
        <v>991</v>
      </c>
    </row>
    <row r="247" spans="1:8" x14ac:dyDescent="0.25">
      <c r="A247" s="3" t="s">
        <v>23</v>
      </c>
      <c r="B247" s="3" t="s">
        <v>255</v>
      </c>
      <c r="C247" s="4" t="s">
        <v>254</v>
      </c>
      <c r="D247" s="5" t="s">
        <v>66</v>
      </c>
      <c r="E247" s="5" t="s">
        <v>235</v>
      </c>
      <c r="F247" s="6">
        <v>0.1</v>
      </c>
      <c r="G247" s="58">
        <v>19.22</v>
      </c>
      <c r="H247" s="13">
        <f t="shared" si="32"/>
        <v>1.9219999999999999</v>
      </c>
    </row>
    <row r="248" spans="1:8" x14ac:dyDescent="0.25">
      <c r="A248" s="3" t="s">
        <v>23</v>
      </c>
      <c r="B248" s="3" t="s">
        <v>30</v>
      </c>
      <c r="C248" s="4" t="s">
        <v>31</v>
      </c>
      <c r="D248" s="5" t="s">
        <v>67</v>
      </c>
      <c r="E248" s="5" t="s">
        <v>29</v>
      </c>
      <c r="F248" s="6">
        <v>0.12</v>
      </c>
      <c r="G248" s="7">
        <v>28.24</v>
      </c>
      <c r="H248" s="13">
        <f t="shared" si="32"/>
        <v>3.3887999999999998</v>
      </c>
    </row>
    <row r="249" spans="1:8" x14ac:dyDescent="0.25">
      <c r="A249" s="3" t="s">
        <v>23</v>
      </c>
      <c r="B249" s="3" t="s">
        <v>33</v>
      </c>
      <c r="C249" s="4" t="s">
        <v>32</v>
      </c>
      <c r="D249" s="5" t="s">
        <v>67</v>
      </c>
      <c r="E249" s="5" t="s">
        <v>29</v>
      </c>
      <c r="F249" s="6">
        <v>0.12</v>
      </c>
      <c r="G249" s="7">
        <v>37.24</v>
      </c>
      <c r="H249" s="13">
        <f t="shared" si="32"/>
        <v>4.4687999999999999</v>
      </c>
    </row>
    <row r="250" spans="1:8" x14ac:dyDescent="0.25">
      <c r="A250" s="155" t="s">
        <v>68</v>
      </c>
      <c r="B250" s="155"/>
      <c r="C250" s="155"/>
      <c r="D250" s="155"/>
      <c r="E250" s="155"/>
      <c r="F250" s="155"/>
      <c r="G250" s="155"/>
      <c r="H250" s="42">
        <f>SUMIF(D246:D249,"Insumo",H246:H249)</f>
        <v>992.92200000000003</v>
      </c>
    </row>
    <row r="251" spans="1:8" x14ac:dyDescent="0.25">
      <c r="A251" s="155" t="s">
        <v>65</v>
      </c>
      <c r="B251" s="155"/>
      <c r="C251" s="155"/>
      <c r="D251" s="155"/>
      <c r="E251" s="155"/>
      <c r="F251" s="155"/>
      <c r="G251" s="155"/>
      <c r="H251" s="42">
        <f>SUMIF(D246:D249,"Serviço",H246:H249)</f>
        <v>7.8575999999999997</v>
      </c>
    </row>
    <row r="252" spans="1:8" x14ac:dyDescent="0.25">
      <c r="A252" s="1" t="s">
        <v>56</v>
      </c>
      <c r="B252" s="1" t="s">
        <v>240</v>
      </c>
      <c r="C252" s="156" t="s">
        <v>239</v>
      </c>
      <c r="D252" s="156"/>
      <c r="E252" s="156"/>
      <c r="F252" s="156"/>
      <c r="G252" s="156"/>
      <c r="H252" s="156"/>
    </row>
    <row r="253" spans="1:8" x14ac:dyDescent="0.25">
      <c r="A253" s="2" t="s">
        <v>16</v>
      </c>
      <c r="B253" s="2" t="s">
        <v>17</v>
      </c>
      <c r="C253" s="2" t="s">
        <v>18</v>
      </c>
      <c r="D253" s="11" t="s">
        <v>55</v>
      </c>
      <c r="E253" s="11" t="s">
        <v>53</v>
      </c>
      <c r="F253" s="11" t="s">
        <v>54</v>
      </c>
      <c r="G253" s="40" t="s">
        <v>58</v>
      </c>
      <c r="H253" s="40" t="s">
        <v>59</v>
      </c>
    </row>
    <row r="254" spans="1:8" x14ac:dyDescent="0.25">
      <c r="A254" s="17" t="s">
        <v>23</v>
      </c>
      <c r="B254" s="32">
        <v>2674</v>
      </c>
      <c r="C254" s="31" t="s">
        <v>13</v>
      </c>
      <c r="D254" s="5" t="s">
        <v>66</v>
      </c>
      <c r="E254" s="5" t="s">
        <v>203</v>
      </c>
      <c r="F254" s="77">
        <v>1</v>
      </c>
      <c r="G254" s="78">
        <v>4.6500000000000004</v>
      </c>
      <c r="H254" s="13">
        <f t="shared" ref="H254:H256" si="33">F254*G254</f>
        <v>4.6500000000000004</v>
      </c>
    </row>
    <row r="255" spans="1:8" x14ac:dyDescent="0.25">
      <c r="A255" s="3" t="s">
        <v>23</v>
      </c>
      <c r="B255" s="3" t="s">
        <v>255</v>
      </c>
      <c r="C255" s="4" t="s">
        <v>254</v>
      </c>
      <c r="D255" s="5" t="s">
        <v>66</v>
      </c>
      <c r="E255" s="5" t="s">
        <v>235</v>
      </c>
      <c r="F255" s="6">
        <v>0.01</v>
      </c>
      <c r="G255" s="58">
        <v>19.22</v>
      </c>
      <c r="H255" s="13">
        <f t="shared" si="33"/>
        <v>0.19219999999999998</v>
      </c>
    </row>
    <row r="256" spans="1:8" x14ac:dyDescent="0.25">
      <c r="A256" s="3" t="s">
        <v>23</v>
      </c>
      <c r="B256" s="3" t="s">
        <v>30</v>
      </c>
      <c r="C256" s="4" t="s">
        <v>31</v>
      </c>
      <c r="D256" s="5" t="s">
        <v>67</v>
      </c>
      <c r="E256" s="5" t="s">
        <v>29</v>
      </c>
      <c r="F256" s="6">
        <v>0.11219999999999999</v>
      </c>
      <c r="G256" s="7">
        <v>28.24</v>
      </c>
      <c r="H256" s="13">
        <f t="shared" si="33"/>
        <v>3.1685279999999998</v>
      </c>
    </row>
    <row r="257" spans="1:8" x14ac:dyDescent="0.25">
      <c r="A257" s="3" t="s">
        <v>23</v>
      </c>
      <c r="B257" s="3" t="s">
        <v>33</v>
      </c>
      <c r="C257" s="4" t="s">
        <v>32</v>
      </c>
      <c r="D257" s="5" t="s">
        <v>67</v>
      </c>
      <c r="E257" s="5" t="s">
        <v>29</v>
      </c>
      <c r="F257" s="6">
        <v>0.11219999999999999</v>
      </c>
      <c r="G257" s="7">
        <v>37.24</v>
      </c>
      <c r="H257" s="13">
        <f>F257*G257</f>
        <v>4.1783279999999996</v>
      </c>
    </row>
    <row r="258" spans="1:8" x14ac:dyDescent="0.25">
      <c r="A258" s="155" t="s">
        <v>68</v>
      </c>
      <c r="B258" s="155"/>
      <c r="C258" s="155"/>
      <c r="D258" s="155"/>
      <c r="E258" s="155"/>
      <c r="F258" s="155"/>
      <c r="G258" s="155"/>
      <c r="H258" s="42">
        <f>SUMIF(D254:D257,"Insumo",H254:H257)</f>
        <v>4.8422000000000001</v>
      </c>
    </row>
    <row r="259" spans="1:8" x14ac:dyDescent="0.25">
      <c r="A259" s="155" t="s">
        <v>65</v>
      </c>
      <c r="B259" s="155"/>
      <c r="C259" s="155"/>
      <c r="D259" s="155"/>
      <c r="E259" s="155"/>
      <c r="F259" s="155"/>
      <c r="G259" s="155"/>
      <c r="H259" s="42">
        <f>SUMIF(D254:D257,"Serviço",H254:H257)</f>
        <v>7.3468559999999989</v>
      </c>
    </row>
    <row r="260" spans="1:8" x14ac:dyDescent="0.25">
      <c r="A260" s="1" t="s">
        <v>56</v>
      </c>
      <c r="B260" s="1" t="s">
        <v>241</v>
      </c>
      <c r="C260" s="156" t="s">
        <v>238</v>
      </c>
      <c r="D260" s="156"/>
      <c r="E260" s="156"/>
      <c r="F260" s="156"/>
      <c r="G260" s="156"/>
      <c r="H260" s="156"/>
    </row>
    <row r="261" spans="1:8" x14ac:dyDescent="0.25">
      <c r="A261" s="2" t="s">
        <v>16</v>
      </c>
      <c r="B261" s="2" t="s">
        <v>17</v>
      </c>
      <c r="C261" s="2" t="s">
        <v>18</v>
      </c>
      <c r="D261" s="11" t="s">
        <v>55</v>
      </c>
      <c r="E261" s="11" t="s">
        <v>53</v>
      </c>
      <c r="F261" s="11" t="s">
        <v>54</v>
      </c>
      <c r="G261" s="40" t="s">
        <v>58</v>
      </c>
      <c r="H261" s="40" t="s">
        <v>59</v>
      </c>
    </row>
    <row r="262" spans="1:8" x14ac:dyDescent="0.25">
      <c r="A262" s="17" t="s">
        <v>21</v>
      </c>
      <c r="B262" s="80">
        <v>2683</v>
      </c>
      <c r="C262" s="23" t="s">
        <v>14</v>
      </c>
      <c r="D262" s="5" t="s">
        <v>66</v>
      </c>
      <c r="E262" s="5" t="s">
        <v>203</v>
      </c>
      <c r="F262" s="79">
        <v>1</v>
      </c>
      <c r="G262" s="81" t="s">
        <v>497</v>
      </c>
      <c r="H262" s="13">
        <f t="shared" ref="H262:H264" si="34">F262*G262</f>
        <v>50.17</v>
      </c>
    </row>
    <row r="263" spans="1:8" x14ac:dyDescent="0.25">
      <c r="A263" s="3" t="s">
        <v>23</v>
      </c>
      <c r="B263" s="3" t="s">
        <v>255</v>
      </c>
      <c r="C263" s="4" t="s">
        <v>254</v>
      </c>
      <c r="D263" s="5" t="s">
        <v>66</v>
      </c>
      <c r="E263" s="5" t="s">
        <v>235</v>
      </c>
      <c r="F263" s="6">
        <v>0.01</v>
      </c>
      <c r="G263" s="58">
        <v>19.22</v>
      </c>
      <c r="H263" s="13">
        <f t="shared" si="34"/>
        <v>0.19219999999999998</v>
      </c>
    </row>
    <row r="264" spans="1:8" x14ac:dyDescent="0.25">
      <c r="A264" s="3" t="s">
        <v>23</v>
      </c>
      <c r="B264" s="3" t="s">
        <v>30</v>
      </c>
      <c r="C264" s="4" t="s">
        <v>31</v>
      </c>
      <c r="D264" s="5" t="s">
        <v>67</v>
      </c>
      <c r="E264" s="5" t="s">
        <v>29</v>
      </c>
      <c r="F264" s="6">
        <v>0.11219999999999999</v>
      </c>
      <c r="G264" s="7">
        <v>28.24</v>
      </c>
      <c r="H264" s="13">
        <f t="shared" si="34"/>
        <v>3.1685279999999998</v>
      </c>
    </row>
    <row r="265" spans="1:8" x14ac:dyDescent="0.25">
      <c r="A265" s="3" t="s">
        <v>23</v>
      </c>
      <c r="B265" s="3" t="s">
        <v>33</v>
      </c>
      <c r="C265" s="4" t="s">
        <v>32</v>
      </c>
      <c r="D265" s="5" t="s">
        <v>67</v>
      </c>
      <c r="E265" s="5" t="s">
        <v>29</v>
      </c>
      <c r="F265" s="6">
        <v>0.11219999999999999</v>
      </c>
      <c r="G265" s="7">
        <v>37.24</v>
      </c>
      <c r="H265" s="13">
        <f>F265*G265</f>
        <v>4.1783279999999996</v>
      </c>
    </row>
    <row r="266" spans="1:8" x14ac:dyDescent="0.25">
      <c r="A266" s="155" t="s">
        <v>68</v>
      </c>
      <c r="B266" s="155"/>
      <c r="C266" s="155"/>
      <c r="D266" s="155"/>
      <c r="E266" s="155"/>
      <c r="F266" s="155"/>
      <c r="G266" s="155"/>
      <c r="H266" s="42">
        <f>SUMIF(D262:D265,"Insumo",H262:H265)</f>
        <v>50.362200000000001</v>
      </c>
    </row>
    <row r="267" spans="1:8" x14ac:dyDescent="0.25">
      <c r="A267" s="155" t="s">
        <v>65</v>
      </c>
      <c r="B267" s="155"/>
      <c r="C267" s="155"/>
      <c r="D267" s="155"/>
      <c r="E267" s="155"/>
      <c r="F267" s="155"/>
      <c r="G267" s="155"/>
      <c r="H267" s="42">
        <f>SUMIF(D262:D265,"Serviço",H262:H265)</f>
        <v>7.3468559999999989</v>
      </c>
    </row>
    <row r="268" spans="1:8" x14ac:dyDescent="0.25">
      <c r="A268" s="1" t="s">
        <v>56</v>
      </c>
      <c r="B268" s="1" t="s">
        <v>244</v>
      </c>
      <c r="C268" s="156" t="s">
        <v>245</v>
      </c>
      <c r="D268" s="156"/>
      <c r="E268" s="156"/>
      <c r="F268" s="156"/>
      <c r="G268" s="156"/>
      <c r="H268" s="156"/>
    </row>
    <row r="269" spans="1:8" x14ac:dyDescent="0.25">
      <c r="A269" s="2" t="s">
        <v>16</v>
      </c>
      <c r="B269" s="2" t="s">
        <v>17</v>
      </c>
      <c r="C269" s="2" t="s">
        <v>18</v>
      </c>
      <c r="D269" s="11" t="s">
        <v>55</v>
      </c>
      <c r="E269" s="11" t="s">
        <v>53</v>
      </c>
      <c r="F269" s="11" t="s">
        <v>54</v>
      </c>
      <c r="G269" s="40" t="s">
        <v>58</v>
      </c>
      <c r="H269" s="40" t="s">
        <v>59</v>
      </c>
    </row>
    <row r="270" spans="1:8" x14ac:dyDescent="0.25">
      <c r="A270" s="17" t="s">
        <v>21</v>
      </c>
      <c r="B270" s="32">
        <v>3746</v>
      </c>
      <c r="C270" s="87" t="s">
        <v>498</v>
      </c>
      <c r="D270" s="5" t="s">
        <v>66</v>
      </c>
      <c r="E270" s="5" t="s">
        <v>203</v>
      </c>
      <c r="F270" s="79">
        <v>1</v>
      </c>
      <c r="G270" s="41">
        <v>333.99</v>
      </c>
      <c r="H270" s="13">
        <f t="shared" ref="H270:H272" si="35">F270*G270</f>
        <v>333.99</v>
      </c>
    </row>
    <row r="271" spans="1:8" ht="25.5" x14ac:dyDescent="0.25">
      <c r="A271" s="3" t="s">
        <v>200</v>
      </c>
      <c r="B271" s="3" t="s">
        <v>242</v>
      </c>
      <c r="C271" s="88" t="s">
        <v>499</v>
      </c>
      <c r="D271" s="5" t="s">
        <v>66</v>
      </c>
      <c r="E271" s="5" t="s">
        <v>203</v>
      </c>
      <c r="F271" s="6">
        <v>3</v>
      </c>
      <c r="G271" s="58">
        <v>11.63</v>
      </c>
      <c r="H271" s="13">
        <f t="shared" si="35"/>
        <v>34.89</v>
      </c>
    </row>
    <row r="272" spans="1:8" x14ac:dyDescent="0.25">
      <c r="A272" s="3" t="s">
        <v>23</v>
      </c>
      <c r="B272" s="3" t="s">
        <v>30</v>
      </c>
      <c r="C272" s="4" t="s">
        <v>31</v>
      </c>
      <c r="D272" s="5" t="s">
        <v>67</v>
      </c>
      <c r="E272" s="5" t="s">
        <v>29</v>
      </c>
      <c r="F272" s="6">
        <v>1.32</v>
      </c>
      <c r="G272" s="7">
        <v>28.24</v>
      </c>
      <c r="H272" s="13">
        <f t="shared" si="35"/>
        <v>37.276800000000001</v>
      </c>
    </row>
    <row r="273" spans="1:8" x14ac:dyDescent="0.25">
      <c r="A273" s="3" t="s">
        <v>23</v>
      </c>
      <c r="B273" s="3" t="s">
        <v>33</v>
      </c>
      <c r="C273" s="4" t="s">
        <v>32</v>
      </c>
      <c r="D273" s="5" t="s">
        <v>67</v>
      </c>
      <c r="E273" s="5" t="s">
        <v>29</v>
      </c>
      <c r="F273" s="6">
        <v>1.32</v>
      </c>
      <c r="G273" s="7">
        <v>37.24</v>
      </c>
      <c r="H273" s="13">
        <f>F273*G273</f>
        <v>49.156800000000004</v>
      </c>
    </row>
    <row r="274" spans="1:8" x14ac:dyDescent="0.25">
      <c r="A274" s="155" t="s">
        <v>68</v>
      </c>
      <c r="B274" s="155"/>
      <c r="C274" s="155"/>
      <c r="D274" s="155"/>
      <c r="E274" s="155"/>
      <c r="F274" s="155"/>
      <c r="G274" s="155"/>
      <c r="H274" s="42">
        <f>SUMIF(D270:D273,"Insumo",H270:H273)</f>
        <v>368.88</v>
      </c>
    </row>
    <row r="275" spans="1:8" x14ac:dyDescent="0.25">
      <c r="A275" s="155" t="s">
        <v>65</v>
      </c>
      <c r="B275" s="155"/>
      <c r="C275" s="155"/>
      <c r="D275" s="155"/>
      <c r="E275" s="155"/>
      <c r="F275" s="155"/>
      <c r="G275" s="155"/>
      <c r="H275" s="42">
        <f>SUMIF(D270:D273,"Serviço",H270:H273)</f>
        <v>86.433600000000013</v>
      </c>
    </row>
    <row r="276" spans="1:8" x14ac:dyDescent="0.25">
      <c r="A276" s="1" t="s">
        <v>56</v>
      </c>
      <c r="B276" s="1" t="s">
        <v>246</v>
      </c>
      <c r="C276" s="156" t="s">
        <v>250</v>
      </c>
      <c r="D276" s="156"/>
      <c r="E276" s="156"/>
      <c r="F276" s="156"/>
      <c r="G276" s="156"/>
      <c r="H276" s="156"/>
    </row>
    <row r="277" spans="1:8" x14ac:dyDescent="0.25">
      <c r="A277" s="2" t="s">
        <v>16</v>
      </c>
      <c r="B277" s="2" t="s">
        <v>17</v>
      </c>
      <c r="C277" s="2" t="s">
        <v>18</v>
      </c>
      <c r="D277" s="11" t="s">
        <v>55</v>
      </c>
      <c r="E277" s="11" t="s">
        <v>53</v>
      </c>
      <c r="F277" s="11" t="s">
        <v>54</v>
      </c>
      <c r="G277" s="40" t="s">
        <v>58</v>
      </c>
      <c r="H277" s="40" t="s">
        <v>59</v>
      </c>
    </row>
    <row r="278" spans="1:8" x14ac:dyDescent="0.25">
      <c r="A278" s="17" t="s">
        <v>21</v>
      </c>
      <c r="B278" s="39">
        <v>3610</v>
      </c>
      <c r="C278" s="33" t="s">
        <v>500</v>
      </c>
      <c r="D278" s="5" t="s">
        <v>66</v>
      </c>
      <c r="E278" s="5" t="s">
        <v>203</v>
      </c>
      <c r="F278" s="79">
        <v>1</v>
      </c>
      <c r="G278" s="41">
        <v>298.60000000000002</v>
      </c>
      <c r="H278" s="13">
        <f t="shared" ref="H278:H280" si="36">F278*G278</f>
        <v>298.60000000000002</v>
      </c>
    </row>
    <row r="279" spans="1:8" ht="25.5" x14ac:dyDescent="0.25">
      <c r="A279" s="3" t="s">
        <v>200</v>
      </c>
      <c r="B279" s="3" t="s">
        <v>242</v>
      </c>
      <c r="C279" s="4" t="s">
        <v>243</v>
      </c>
      <c r="D279" s="5" t="s">
        <v>66</v>
      </c>
      <c r="E279" s="5" t="s">
        <v>203</v>
      </c>
      <c r="F279" s="6">
        <v>3</v>
      </c>
      <c r="G279" s="58">
        <v>11.63</v>
      </c>
      <c r="H279" s="13">
        <f t="shared" si="36"/>
        <v>34.89</v>
      </c>
    </row>
    <row r="280" spans="1:8" x14ac:dyDescent="0.25">
      <c r="A280" s="3" t="s">
        <v>23</v>
      </c>
      <c r="B280" s="3" t="s">
        <v>30</v>
      </c>
      <c r="C280" s="4" t="s">
        <v>31</v>
      </c>
      <c r="D280" s="5" t="s">
        <v>67</v>
      </c>
      <c r="E280" s="5" t="s">
        <v>29</v>
      </c>
      <c r="F280" s="6">
        <v>1.32</v>
      </c>
      <c r="G280" s="7">
        <v>28.24</v>
      </c>
      <c r="H280" s="13">
        <f t="shared" si="36"/>
        <v>37.276800000000001</v>
      </c>
    </row>
    <row r="281" spans="1:8" x14ac:dyDescent="0.25">
      <c r="A281" s="3" t="s">
        <v>23</v>
      </c>
      <c r="B281" s="3" t="s">
        <v>33</v>
      </c>
      <c r="C281" s="4" t="s">
        <v>32</v>
      </c>
      <c r="D281" s="5" t="s">
        <v>67</v>
      </c>
      <c r="E281" s="5" t="s">
        <v>29</v>
      </c>
      <c r="F281" s="6">
        <v>1.32</v>
      </c>
      <c r="G281" s="7">
        <v>37.24</v>
      </c>
      <c r="H281" s="13">
        <f>F281*G281</f>
        <v>49.156800000000004</v>
      </c>
    </row>
    <row r="282" spans="1:8" x14ac:dyDescent="0.25">
      <c r="A282" s="155" t="s">
        <v>68</v>
      </c>
      <c r="B282" s="155"/>
      <c r="C282" s="155"/>
      <c r="D282" s="155"/>
      <c r="E282" s="155"/>
      <c r="F282" s="155"/>
      <c r="G282" s="155"/>
      <c r="H282" s="42">
        <f>SUMIF(D278:D281,"Insumo",H278:H281)</f>
        <v>333.49</v>
      </c>
    </row>
    <row r="283" spans="1:8" x14ac:dyDescent="0.25">
      <c r="A283" s="155" t="s">
        <v>65</v>
      </c>
      <c r="B283" s="155"/>
      <c r="C283" s="155"/>
      <c r="D283" s="155"/>
      <c r="E283" s="155"/>
      <c r="F283" s="155"/>
      <c r="G283" s="155"/>
      <c r="H283" s="42">
        <f>SUMIF(D278:D281,"Serviço",H278:H281)</f>
        <v>86.433600000000013</v>
      </c>
    </row>
    <row r="284" spans="1:8" x14ac:dyDescent="0.25">
      <c r="A284" s="1" t="s">
        <v>56</v>
      </c>
      <c r="B284" s="1" t="s">
        <v>247</v>
      </c>
      <c r="C284" s="156" t="s">
        <v>251</v>
      </c>
      <c r="D284" s="156"/>
      <c r="E284" s="156"/>
      <c r="F284" s="156"/>
      <c r="G284" s="156"/>
      <c r="H284" s="156"/>
    </row>
    <row r="285" spans="1:8" x14ac:dyDescent="0.25">
      <c r="A285" s="2" t="s">
        <v>16</v>
      </c>
      <c r="B285" s="2" t="s">
        <v>17</v>
      </c>
      <c r="C285" s="2" t="s">
        <v>18</v>
      </c>
      <c r="D285" s="11" t="s">
        <v>55</v>
      </c>
      <c r="E285" s="11" t="s">
        <v>53</v>
      </c>
      <c r="F285" s="11" t="s">
        <v>54</v>
      </c>
      <c r="G285" s="40" t="s">
        <v>58</v>
      </c>
      <c r="H285" s="40" t="s">
        <v>59</v>
      </c>
    </row>
    <row r="286" spans="1:8" x14ac:dyDescent="0.25">
      <c r="A286" s="17" t="s">
        <v>21</v>
      </c>
      <c r="B286" s="39">
        <v>3739</v>
      </c>
      <c r="C286" s="33" t="s">
        <v>501</v>
      </c>
      <c r="D286" s="5" t="s">
        <v>66</v>
      </c>
      <c r="E286" s="5" t="s">
        <v>203</v>
      </c>
      <c r="F286" s="79">
        <v>1</v>
      </c>
      <c r="G286" s="41">
        <v>75.52</v>
      </c>
      <c r="H286" s="13">
        <f t="shared" ref="H286:H288" si="37">F286*G286</f>
        <v>75.52</v>
      </c>
    </row>
    <row r="287" spans="1:8" ht="25.5" x14ac:dyDescent="0.25">
      <c r="A287" s="3" t="s">
        <v>200</v>
      </c>
      <c r="B287" s="3" t="s">
        <v>242</v>
      </c>
      <c r="C287" s="4" t="s">
        <v>243</v>
      </c>
      <c r="D287" s="5" t="s">
        <v>66</v>
      </c>
      <c r="E287" s="5" t="s">
        <v>203</v>
      </c>
      <c r="F287" s="6">
        <v>3</v>
      </c>
      <c r="G287" s="58">
        <v>11.63</v>
      </c>
      <c r="H287" s="13">
        <f t="shared" si="37"/>
        <v>34.89</v>
      </c>
    </row>
    <row r="288" spans="1:8" x14ac:dyDescent="0.25">
      <c r="A288" s="3" t="s">
        <v>23</v>
      </c>
      <c r="B288" s="3" t="s">
        <v>30</v>
      </c>
      <c r="C288" s="4" t="s">
        <v>31</v>
      </c>
      <c r="D288" s="5" t="s">
        <v>67</v>
      </c>
      <c r="E288" s="5" t="s">
        <v>29</v>
      </c>
      <c r="F288" s="6">
        <v>1.32</v>
      </c>
      <c r="G288" s="7">
        <v>28.24</v>
      </c>
      <c r="H288" s="13">
        <f t="shared" si="37"/>
        <v>37.276800000000001</v>
      </c>
    </row>
    <row r="289" spans="1:8" x14ac:dyDescent="0.25">
      <c r="A289" s="3" t="s">
        <v>23</v>
      </c>
      <c r="B289" s="3" t="s">
        <v>33</v>
      </c>
      <c r="C289" s="4" t="s">
        <v>32</v>
      </c>
      <c r="D289" s="5" t="s">
        <v>67</v>
      </c>
      <c r="E289" s="5" t="s">
        <v>29</v>
      </c>
      <c r="F289" s="6">
        <v>1.32</v>
      </c>
      <c r="G289" s="7">
        <v>37.24</v>
      </c>
      <c r="H289" s="13">
        <f>F289*G289</f>
        <v>49.156800000000004</v>
      </c>
    </row>
    <row r="290" spans="1:8" x14ac:dyDescent="0.25">
      <c r="A290" s="155" t="s">
        <v>68</v>
      </c>
      <c r="B290" s="155"/>
      <c r="C290" s="155"/>
      <c r="D290" s="155"/>
      <c r="E290" s="155"/>
      <c r="F290" s="155"/>
      <c r="G290" s="155"/>
      <c r="H290" s="42">
        <f>SUMIF(D286:D289,"Insumo",H286:H289)</f>
        <v>110.41</v>
      </c>
    </row>
    <row r="291" spans="1:8" x14ac:dyDescent="0.25">
      <c r="A291" s="155" t="s">
        <v>65</v>
      </c>
      <c r="B291" s="155"/>
      <c r="C291" s="155"/>
      <c r="D291" s="155"/>
      <c r="E291" s="155"/>
      <c r="F291" s="155"/>
      <c r="G291" s="155"/>
      <c r="H291" s="42">
        <f>SUMIF(D286:D289,"Serviço",H286:H289)</f>
        <v>86.433600000000013</v>
      </c>
    </row>
    <row r="292" spans="1:8" x14ac:dyDescent="0.25">
      <c r="A292" s="1" t="s">
        <v>56</v>
      </c>
      <c r="B292" s="1" t="s">
        <v>248</v>
      </c>
      <c r="C292" s="156" t="s">
        <v>253</v>
      </c>
      <c r="D292" s="156"/>
      <c r="E292" s="156"/>
      <c r="F292" s="156"/>
      <c r="G292" s="156"/>
      <c r="H292" s="156"/>
    </row>
    <row r="293" spans="1:8" x14ac:dyDescent="0.25">
      <c r="A293" s="2" t="s">
        <v>16</v>
      </c>
      <c r="B293" s="2" t="s">
        <v>17</v>
      </c>
      <c r="C293" s="2" t="s">
        <v>18</v>
      </c>
      <c r="D293" s="11" t="s">
        <v>55</v>
      </c>
      <c r="E293" s="11" t="s">
        <v>53</v>
      </c>
      <c r="F293" s="11" t="s">
        <v>54</v>
      </c>
      <c r="G293" s="40" t="s">
        <v>58</v>
      </c>
      <c r="H293" s="40" t="s">
        <v>59</v>
      </c>
    </row>
    <row r="294" spans="1:8" x14ac:dyDescent="0.25">
      <c r="A294" s="17" t="s">
        <v>21</v>
      </c>
      <c r="B294" s="32">
        <v>11822</v>
      </c>
      <c r="C294" s="23" t="s">
        <v>252</v>
      </c>
      <c r="D294" s="5" t="s">
        <v>66</v>
      </c>
      <c r="E294" s="5" t="s">
        <v>203</v>
      </c>
      <c r="F294" s="79">
        <v>1</v>
      </c>
      <c r="G294" s="41">
        <v>72.86</v>
      </c>
      <c r="H294" s="13">
        <f t="shared" ref="H294:H296" si="38">F294*G294</f>
        <v>72.86</v>
      </c>
    </row>
    <row r="295" spans="1:8" ht="25.5" x14ac:dyDescent="0.25">
      <c r="A295" s="3" t="s">
        <v>200</v>
      </c>
      <c r="B295" s="3" t="s">
        <v>242</v>
      </c>
      <c r="C295" s="4" t="s">
        <v>243</v>
      </c>
      <c r="D295" s="5" t="s">
        <v>66</v>
      </c>
      <c r="E295" s="5" t="s">
        <v>203</v>
      </c>
      <c r="F295" s="6">
        <v>3</v>
      </c>
      <c r="G295" s="58">
        <v>11.63</v>
      </c>
      <c r="H295" s="13">
        <f t="shared" si="38"/>
        <v>34.89</v>
      </c>
    </row>
    <row r="296" spans="1:8" x14ac:dyDescent="0.25">
      <c r="A296" s="3" t="s">
        <v>23</v>
      </c>
      <c r="B296" s="3" t="s">
        <v>30</v>
      </c>
      <c r="C296" s="4" t="s">
        <v>31</v>
      </c>
      <c r="D296" s="5" t="s">
        <v>67</v>
      </c>
      <c r="E296" s="5" t="s">
        <v>29</v>
      </c>
      <c r="F296" s="6">
        <v>1.32</v>
      </c>
      <c r="G296" s="7">
        <v>28.24</v>
      </c>
      <c r="H296" s="13">
        <f t="shared" si="38"/>
        <v>37.276800000000001</v>
      </c>
    </row>
    <row r="297" spans="1:8" x14ac:dyDescent="0.25">
      <c r="A297" s="3" t="s">
        <v>23</v>
      </c>
      <c r="B297" s="3" t="s">
        <v>33</v>
      </c>
      <c r="C297" s="4" t="s">
        <v>32</v>
      </c>
      <c r="D297" s="5" t="s">
        <v>67</v>
      </c>
      <c r="E297" s="5" t="s">
        <v>29</v>
      </c>
      <c r="F297" s="6">
        <v>1.32</v>
      </c>
      <c r="G297" s="7">
        <v>37.24</v>
      </c>
      <c r="H297" s="13">
        <f>F297*G297</f>
        <v>49.156800000000004</v>
      </c>
    </row>
    <row r="298" spans="1:8" x14ac:dyDescent="0.25">
      <c r="A298" s="155" t="s">
        <v>68</v>
      </c>
      <c r="B298" s="155"/>
      <c r="C298" s="155"/>
      <c r="D298" s="155"/>
      <c r="E298" s="155"/>
      <c r="F298" s="155"/>
      <c r="G298" s="155"/>
      <c r="H298" s="42">
        <f>SUMIF(D294:D297,"Insumo",H294:H297)</f>
        <v>107.75</v>
      </c>
    </row>
    <row r="299" spans="1:8" x14ac:dyDescent="0.25">
      <c r="A299" s="155" t="s">
        <v>65</v>
      </c>
      <c r="B299" s="155"/>
      <c r="C299" s="155"/>
      <c r="D299" s="155"/>
      <c r="E299" s="155"/>
      <c r="F299" s="155"/>
      <c r="G299" s="155"/>
      <c r="H299" s="42">
        <f>SUMIF(D294:D297,"Serviço",H294:H297)</f>
        <v>86.433600000000013</v>
      </c>
    </row>
    <row r="300" spans="1:8" x14ac:dyDescent="0.25">
      <c r="A300" s="1" t="s">
        <v>56</v>
      </c>
      <c r="B300" s="1" t="s">
        <v>249</v>
      </c>
      <c r="C300" s="156" t="s">
        <v>258</v>
      </c>
      <c r="D300" s="157"/>
      <c r="E300" s="157"/>
      <c r="F300" s="157"/>
      <c r="G300" s="157"/>
      <c r="H300" s="157"/>
    </row>
    <row r="301" spans="1:8" x14ac:dyDescent="0.25">
      <c r="A301" s="2" t="s">
        <v>16</v>
      </c>
      <c r="B301" s="2" t="s">
        <v>17</v>
      </c>
      <c r="C301" s="2" t="s">
        <v>18</v>
      </c>
      <c r="D301" s="11" t="s">
        <v>55</v>
      </c>
      <c r="E301" s="11" t="s">
        <v>53</v>
      </c>
      <c r="F301" s="11" t="s">
        <v>54</v>
      </c>
      <c r="G301" s="40" t="s">
        <v>58</v>
      </c>
      <c r="H301" s="40" t="s">
        <v>59</v>
      </c>
    </row>
    <row r="302" spans="1:8" ht="25.5" x14ac:dyDescent="0.25">
      <c r="A302" s="3" t="s">
        <v>200</v>
      </c>
      <c r="B302" s="32">
        <v>39471</v>
      </c>
      <c r="C302" s="31" t="s">
        <v>257</v>
      </c>
      <c r="D302" s="5" t="s">
        <v>66</v>
      </c>
      <c r="E302" s="5" t="s">
        <v>203</v>
      </c>
      <c r="F302" s="77">
        <v>1</v>
      </c>
      <c r="G302" s="78">
        <v>95.11</v>
      </c>
      <c r="H302" s="13">
        <f t="shared" ref="H302:H303" si="39">F302*G302</f>
        <v>95.11</v>
      </c>
    </row>
    <row r="303" spans="1:8" x14ac:dyDescent="0.25">
      <c r="A303" s="3" t="s">
        <v>23</v>
      </c>
      <c r="B303" s="3" t="s">
        <v>30</v>
      </c>
      <c r="C303" s="4" t="s">
        <v>31</v>
      </c>
      <c r="D303" s="5" t="s">
        <v>67</v>
      </c>
      <c r="E303" s="5" t="s">
        <v>29</v>
      </c>
      <c r="F303" s="6">
        <v>1.32</v>
      </c>
      <c r="G303" s="7">
        <v>28.24</v>
      </c>
      <c r="H303" s="13">
        <f t="shared" si="39"/>
        <v>37.276800000000001</v>
      </c>
    </row>
    <row r="304" spans="1:8" x14ac:dyDescent="0.25">
      <c r="A304" s="3" t="s">
        <v>23</v>
      </c>
      <c r="B304" s="3" t="s">
        <v>33</v>
      </c>
      <c r="C304" s="4" t="s">
        <v>32</v>
      </c>
      <c r="D304" s="5" t="s">
        <v>67</v>
      </c>
      <c r="E304" s="5" t="s">
        <v>29</v>
      </c>
      <c r="F304" s="6">
        <v>1.32</v>
      </c>
      <c r="G304" s="7">
        <v>37.24</v>
      </c>
      <c r="H304" s="13">
        <f>F304*G304</f>
        <v>49.156800000000004</v>
      </c>
    </row>
    <row r="305" spans="1:8" x14ac:dyDescent="0.25">
      <c r="A305" s="155" t="s">
        <v>68</v>
      </c>
      <c r="B305" s="155"/>
      <c r="C305" s="155"/>
      <c r="D305" s="155"/>
      <c r="E305" s="155"/>
      <c r="F305" s="155"/>
      <c r="G305" s="155"/>
      <c r="H305" s="42">
        <f>SUMIF(D302:D304,"Insumo",H302:H304)</f>
        <v>95.11</v>
      </c>
    </row>
    <row r="306" spans="1:8" x14ac:dyDescent="0.25">
      <c r="A306" s="155" t="s">
        <v>65</v>
      </c>
      <c r="B306" s="155"/>
      <c r="C306" s="155"/>
      <c r="D306" s="155"/>
      <c r="E306" s="155"/>
      <c r="F306" s="155"/>
      <c r="G306" s="155"/>
      <c r="H306" s="42">
        <f>SUMIF(D302:D304,"Serviço",H302:H304)</f>
        <v>86.433600000000013</v>
      </c>
    </row>
    <row r="307" spans="1:8" x14ac:dyDescent="0.25">
      <c r="A307" s="1" t="s">
        <v>56</v>
      </c>
      <c r="B307" s="1" t="s">
        <v>259</v>
      </c>
      <c r="C307" s="156" t="s">
        <v>268</v>
      </c>
      <c r="D307" s="157"/>
      <c r="E307" s="157"/>
      <c r="F307" s="157"/>
      <c r="G307" s="157"/>
      <c r="H307" s="157"/>
    </row>
    <row r="308" spans="1:8" x14ac:dyDescent="0.25">
      <c r="A308" s="2" t="s">
        <v>16</v>
      </c>
      <c r="B308" s="2" t="s">
        <v>17</v>
      </c>
      <c r="C308" s="2" t="s">
        <v>18</v>
      </c>
      <c r="D308" s="11" t="s">
        <v>55</v>
      </c>
      <c r="E308" s="11" t="s">
        <v>53</v>
      </c>
      <c r="F308" s="11" t="s">
        <v>54</v>
      </c>
      <c r="G308" s="40" t="s">
        <v>58</v>
      </c>
      <c r="H308" s="40" t="s">
        <v>59</v>
      </c>
    </row>
    <row r="309" spans="1:8" ht="25.5" x14ac:dyDescent="0.25">
      <c r="A309" s="3" t="s">
        <v>200</v>
      </c>
      <c r="B309" s="5">
        <v>43429</v>
      </c>
      <c r="C309" s="31" t="s">
        <v>260</v>
      </c>
      <c r="D309" s="5" t="s">
        <v>66</v>
      </c>
      <c r="E309" s="5" t="s">
        <v>203</v>
      </c>
      <c r="F309" s="77">
        <v>1</v>
      </c>
      <c r="G309" s="7" t="s">
        <v>502</v>
      </c>
      <c r="H309" s="13">
        <f t="shared" ref="H309:H312" si="40">F309*G309</f>
        <v>86.44</v>
      </c>
    </row>
    <row r="310" spans="1:8" x14ac:dyDescent="0.25">
      <c r="A310" s="5" t="s">
        <v>23</v>
      </c>
      <c r="B310" s="5">
        <v>4722</v>
      </c>
      <c r="C310" s="4" t="s">
        <v>275</v>
      </c>
      <c r="D310" s="5" t="s">
        <v>66</v>
      </c>
      <c r="E310" s="5" t="s">
        <v>276</v>
      </c>
      <c r="F310" s="71">
        <v>4.2999999999999997E-2</v>
      </c>
      <c r="G310" s="7" t="s">
        <v>494</v>
      </c>
      <c r="H310" s="13">
        <f t="shared" si="40"/>
        <v>4.3434299999999997</v>
      </c>
    </row>
    <row r="311" spans="1:8" x14ac:dyDescent="0.25">
      <c r="A311" s="5" t="s">
        <v>23</v>
      </c>
      <c r="B311" s="5">
        <v>88309</v>
      </c>
      <c r="C311" s="4" t="s">
        <v>263</v>
      </c>
      <c r="D311" s="5" t="s">
        <v>67</v>
      </c>
      <c r="E311" s="5" t="s">
        <v>29</v>
      </c>
      <c r="F311" s="5">
        <v>3.04E-2</v>
      </c>
      <c r="G311" s="7" t="s">
        <v>495</v>
      </c>
      <c r="H311" s="13">
        <f t="shared" si="40"/>
        <v>0.83782400000000001</v>
      </c>
    </row>
    <row r="312" spans="1:8" x14ac:dyDescent="0.25">
      <c r="A312" s="5" t="s">
        <v>23</v>
      </c>
      <c r="B312" s="5" t="s">
        <v>264</v>
      </c>
      <c r="C312" s="4" t="s">
        <v>265</v>
      </c>
      <c r="D312" s="5" t="s">
        <v>67</v>
      </c>
      <c r="E312" s="5" t="s">
        <v>29</v>
      </c>
      <c r="F312" s="5">
        <v>2.3900000000000001E-2</v>
      </c>
      <c r="G312" s="58">
        <v>21.3</v>
      </c>
      <c r="H312" s="13">
        <f t="shared" si="40"/>
        <v>0.50907000000000002</v>
      </c>
    </row>
    <row r="313" spans="1:8" ht="25.5" x14ac:dyDescent="0.25">
      <c r="A313" s="5" t="s">
        <v>23</v>
      </c>
      <c r="B313" s="5">
        <v>101619</v>
      </c>
      <c r="C313" s="4" t="s">
        <v>36</v>
      </c>
      <c r="D313" s="5" t="s">
        <v>67</v>
      </c>
      <c r="E313" s="5" t="s">
        <v>34</v>
      </c>
      <c r="F313" s="5">
        <v>4.9000000000000002E-2</v>
      </c>
      <c r="G313" s="81" t="s">
        <v>503</v>
      </c>
      <c r="H313" s="13">
        <f>F313*G313</f>
        <v>14.897469999999998</v>
      </c>
    </row>
    <row r="314" spans="1:8" x14ac:dyDescent="0.25">
      <c r="A314" s="155" t="s">
        <v>68</v>
      </c>
      <c r="B314" s="155"/>
      <c r="C314" s="155"/>
      <c r="D314" s="155"/>
      <c r="E314" s="155"/>
      <c r="F314" s="155"/>
      <c r="G314" s="155"/>
      <c r="H314" s="42">
        <f>SUMIF(D309:D313,"Insumo",H309:H313)</f>
        <v>90.783429999999996</v>
      </c>
    </row>
    <row r="315" spans="1:8" x14ac:dyDescent="0.25">
      <c r="A315" s="155" t="s">
        <v>65</v>
      </c>
      <c r="B315" s="155"/>
      <c r="C315" s="155"/>
      <c r="D315" s="155"/>
      <c r="E315" s="155"/>
      <c r="F315" s="155"/>
      <c r="G315" s="155"/>
      <c r="H315" s="42">
        <f>SUMIF(D309:D313,"Serviço",H309:H313)</f>
        <v>16.244363999999997</v>
      </c>
    </row>
    <row r="316" spans="1:8" x14ac:dyDescent="0.25">
      <c r="A316" s="1" t="s">
        <v>56</v>
      </c>
      <c r="B316" s="1" t="s">
        <v>269</v>
      </c>
      <c r="C316" s="156" t="s">
        <v>277</v>
      </c>
      <c r="D316" s="157"/>
      <c r="E316" s="157"/>
      <c r="F316" s="157"/>
      <c r="G316" s="157"/>
      <c r="H316" s="157"/>
    </row>
    <row r="317" spans="1:8" x14ac:dyDescent="0.25">
      <c r="A317" s="2" t="s">
        <v>16</v>
      </c>
      <c r="B317" s="2" t="s">
        <v>17</v>
      </c>
      <c r="C317" s="2" t="s">
        <v>18</v>
      </c>
      <c r="D317" s="11" t="s">
        <v>55</v>
      </c>
      <c r="E317" s="11" t="s">
        <v>53</v>
      </c>
      <c r="F317" s="11" t="s">
        <v>54</v>
      </c>
      <c r="G317" s="40" t="s">
        <v>58</v>
      </c>
      <c r="H317" s="40" t="s">
        <v>59</v>
      </c>
    </row>
    <row r="318" spans="1:8" x14ac:dyDescent="0.25">
      <c r="A318" s="5" t="s">
        <v>23</v>
      </c>
      <c r="B318" s="28">
        <v>43432</v>
      </c>
      <c r="C318" s="19" t="s">
        <v>328</v>
      </c>
      <c r="D318" s="5" t="s">
        <v>66</v>
      </c>
      <c r="E318" s="5" t="s">
        <v>203</v>
      </c>
      <c r="F318" s="77">
        <v>1</v>
      </c>
      <c r="G318" s="82" t="s">
        <v>504</v>
      </c>
      <c r="H318" s="13">
        <f t="shared" ref="H318" si="41">F318*G318</f>
        <v>577.96</v>
      </c>
    </row>
    <row r="319" spans="1:8" x14ac:dyDescent="0.25">
      <c r="A319" s="90" t="s">
        <v>37</v>
      </c>
      <c r="B319" s="89"/>
      <c r="C319" s="31" t="s">
        <v>329</v>
      </c>
      <c r="D319" s="5" t="s">
        <v>66</v>
      </c>
      <c r="E319" s="5" t="s">
        <v>203</v>
      </c>
      <c r="F319" s="77">
        <v>1</v>
      </c>
      <c r="G319" s="82">
        <v>799</v>
      </c>
      <c r="H319" s="13">
        <f t="shared" ref="H319:H322" si="42">F319*G319</f>
        <v>799</v>
      </c>
    </row>
    <row r="320" spans="1:8" x14ac:dyDescent="0.25">
      <c r="A320" s="5" t="s">
        <v>23</v>
      </c>
      <c r="B320" s="5">
        <v>4722</v>
      </c>
      <c r="C320" s="4" t="s">
        <v>275</v>
      </c>
      <c r="D320" s="5" t="s">
        <v>66</v>
      </c>
      <c r="E320" s="5" t="s">
        <v>276</v>
      </c>
      <c r="F320" s="71">
        <v>4.2999999999999997E-2</v>
      </c>
      <c r="G320" s="7" t="s">
        <v>494</v>
      </c>
      <c r="H320" s="13">
        <f t="shared" si="42"/>
        <v>4.3434299999999997</v>
      </c>
    </row>
    <row r="321" spans="1:8" x14ac:dyDescent="0.25">
      <c r="A321" s="5" t="s">
        <v>23</v>
      </c>
      <c r="B321" s="5" t="s">
        <v>262</v>
      </c>
      <c r="C321" s="4" t="s">
        <v>263</v>
      </c>
      <c r="D321" s="5" t="s">
        <v>67</v>
      </c>
      <c r="E321" s="5" t="s">
        <v>29</v>
      </c>
      <c r="F321" s="5">
        <v>3.04E-2</v>
      </c>
      <c r="G321" s="82" t="s">
        <v>495</v>
      </c>
      <c r="H321" s="13">
        <f t="shared" si="42"/>
        <v>0.83782400000000001</v>
      </c>
    </row>
    <row r="322" spans="1:8" x14ac:dyDescent="0.25">
      <c r="A322" s="5" t="s">
        <v>23</v>
      </c>
      <c r="B322" s="5">
        <v>88316</v>
      </c>
      <c r="C322" s="4" t="s">
        <v>265</v>
      </c>
      <c r="D322" s="5" t="s">
        <v>67</v>
      </c>
      <c r="E322" s="5" t="s">
        <v>29</v>
      </c>
      <c r="F322" s="5">
        <v>2.3900000000000001E-2</v>
      </c>
      <c r="G322" s="58">
        <v>21.3</v>
      </c>
      <c r="H322" s="13">
        <f t="shared" si="42"/>
        <v>0.50907000000000002</v>
      </c>
    </row>
    <row r="323" spans="1:8" ht="25.5" x14ac:dyDescent="0.25">
      <c r="A323" s="5" t="s">
        <v>23</v>
      </c>
      <c r="B323" s="5" t="s">
        <v>35</v>
      </c>
      <c r="C323" s="4" t="s">
        <v>36</v>
      </c>
      <c r="D323" s="5" t="s">
        <v>67</v>
      </c>
      <c r="E323" s="5" t="s">
        <v>34</v>
      </c>
      <c r="F323" s="5">
        <v>4.9000000000000002E-2</v>
      </c>
      <c r="G323" s="82" t="s">
        <v>503</v>
      </c>
      <c r="H323" s="13">
        <f>F323*G323</f>
        <v>14.897469999999998</v>
      </c>
    </row>
    <row r="324" spans="1:8" x14ac:dyDescent="0.25">
      <c r="A324" s="155" t="s">
        <v>68</v>
      </c>
      <c r="B324" s="155"/>
      <c r="C324" s="155"/>
      <c r="D324" s="155"/>
      <c r="E324" s="155"/>
      <c r="F324" s="155"/>
      <c r="G324" s="155"/>
      <c r="H324" s="42">
        <f>SUMIF(D318:D323,"Insumo",H318:H323)</f>
        <v>1381.3034299999999</v>
      </c>
    </row>
    <row r="325" spans="1:8" x14ac:dyDescent="0.25">
      <c r="A325" s="155" t="s">
        <v>65</v>
      </c>
      <c r="B325" s="155"/>
      <c r="C325" s="155"/>
      <c r="D325" s="155"/>
      <c r="E325" s="155"/>
      <c r="F325" s="155"/>
      <c r="G325" s="155"/>
      <c r="H325" s="42">
        <f>SUMIF(D319:D323,"Serviço",H319:H323)</f>
        <v>16.244363999999997</v>
      </c>
    </row>
    <row r="326" spans="1:8" x14ac:dyDescent="0.25">
      <c r="A326" s="1" t="s">
        <v>56</v>
      </c>
      <c r="B326" s="1" t="s">
        <v>302</v>
      </c>
      <c r="C326" s="156" t="s">
        <v>303</v>
      </c>
      <c r="D326" s="157"/>
      <c r="E326" s="157"/>
      <c r="F326" s="157"/>
      <c r="G326" s="157"/>
      <c r="H326" s="157"/>
    </row>
    <row r="327" spans="1:8" x14ac:dyDescent="0.25">
      <c r="A327" s="2" t="s">
        <v>16</v>
      </c>
      <c r="B327" s="2" t="s">
        <v>17</v>
      </c>
      <c r="C327" s="2" t="s">
        <v>18</v>
      </c>
      <c r="D327" s="11" t="s">
        <v>55</v>
      </c>
      <c r="E327" s="11" t="s">
        <v>53</v>
      </c>
      <c r="F327" s="11" t="s">
        <v>54</v>
      </c>
      <c r="G327" s="40" t="s">
        <v>58</v>
      </c>
      <c r="H327" s="40" t="s">
        <v>59</v>
      </c>
    </row>
    <row r="328" spans="1:8" ht="38.25" x14ac:dyDescent="0.25">
      <c r="A328" s="3" t="s">
        <v>23</v>
      </c>
      <c r="B328" s="3" t="s">
        <v>135</v>
      </c>
      <c r="C328" s="4" t="s">
        <v>136</v>
      </c>
      <c r="D328" s="5" t="s">
        <v>67</v>
      </c>
      <c r="E328" s="32" t="s">
        <v>301</v>
      </c>
      <c r="F328" s="32">
        <v>0.5</v>
      </c>
      <c r="G328" s="72">
        <v>262.05</v>
      </c>
      <c r="H328" s="13">
        <f t="shared" ref="H328:H331" si="43">F328*G328</f>
        <v>131.02500000000001</v>
      </c>
    </row>
    <row r="329" spans="1:8" x14ac:dyDescent="0.25">
      <c r="A329" s="3" t="s">
        <v>23</v>
      </c>
      <c r="B329" s="5">
        <v>88247</v>
      </c>
      <c r="C329" s="4" t="s">
        <v>31</v>
      </c>
      <c r="D329" s="5" t="s">
        <v>67</v>
      </c>
      <c r="E329" s="32" t="s">
        <v>29</v>
      </c>
      <c r="F329" s="32">
        <v>2</v>
      </c>
      <c r="G329" s="7">
        <v>28.24</v>
      </c>
      <c r="H329" s="13">
        <f t="shared" si="43"/>
        <v>56.48</v>
      </c>
    </row>
    <row r="330" spans="1:8" x14ac:dyDescent="0.25">
      <c r="A330" s="3" t="s">
        <v>23</v>
      </c>
      <c r="B330" s="5" t="s">
        <v>33</v>
      </c>
      <c r="C330" s="4" t="s">
        <v>32</v>
      </c>
      <c r="D330" s="5" t="s">
        <v>67</v>
      </c>
      <c r="E330" s="32" t="s">
        <v>29</v>
      </c>
      <c r="F330" s="32">
        <v>2</v>
      </c>
      <c r="G330" s="7">
        <v>37.24</v>
      </c>
      <c r="H330" s="13">
        <f t="shared" si="43"/>
        <v>74.48</v>
      </c>
    </row>
    <row r="331" spans="1:8" x14ac:dyDescent="0.25">
      <c r="A331" s="5" t="s">
        <v>21</v>
      </c>
      <c r="B331" s="32">
        <v>13956</v>
      </c>
      <c r="C331" s="33" t="s">
        <v>305</v>
      </c>
      <c r="D331" s="5" t="s">
        <v>67</v>
      </c>
      <c r="E331" s="5" t="s">
        <v>306</v>
      </c>
      <c r="F331" s="5">
        <v>10</v>
      </c>
      <c r="G331" s="57">
        <v>12</v>
      </c>
      <c r="H331" s="13">
        <f t="shared" si="43"/>
        <v>120</v>
      </c>
    </row>
    <row r="332" spans="1:8" x14ac:dyDescent="0.25">
      <c r="A332" s="155" t="s">
        <v>68</v>
      </c>
      <c r="B332" s="155"/>
      <c r="C332" s="155"/>
      <c r="D332" s="155"/>
      <c r="E332" s="155"/>
      <c r="F332" s="155"/>
      <c r="G332" s="155"/>
      <c r="H332" s="42">
        <f>SUMIF(D328:D331,"Insumo",H328:H331)</f>
        <v>0</v>
      </c>
    </row>
    <row r="333" spans="1:8" x14ac:dyDescent="0.25">
      <c r="A333" s="155" t="s">
        <v>65</v>
      </c>
      <c r="B333" s="155"/>
      <c r="C333" s="155"/>
      <c r="D333" s="155"/>
      <c r="E333" s="155"/>
      <c r="F333" s="155"/>
      <c r="G333" s="155"/>
      <c r="H333" s="42">
        <f>SUMIF(D328:D331,"Serviço",H328:H331)</f>
        <v>381.98500000000001</v>
      </c>
    </row>
    <row r="334" spans="1:8" x14ac:dyDescent="0.25">
      <c r="A334" s="1" t="s">
        <v>56</v>
      </c>
      <c r="B334" s="1" t="s">
        <v>307</v>
      </c>
      <c r="C334" s="156" t="s">
        <v>309</v>
      </c>
      <c r="D334" s="156"/>
      <c r="E334" s="156"/>
      <c r="F334" s="156"/>
      <c r="G334" s="156"/>
      <c r="H334" s="156"/>
    </row>
    <row r="335" spans="1:8" x14ac:dyDescent="0.25">
      <c r="A335" s="2" t="s">
        <v>16</v>
      </c>
      <c r="B335" s="2" t="s">
        <v>17</v>
      </c>
      <c r="C335" s="2" t="s">
        <v>18</v>
      </c>
      <c r="D335" s="11" t="s">
        <v>55</v>
      </c>
      <c r="E335" s="11" t="s">
        <v>53</v>
      </c>
      <c r="F335" s="11" t="s">
        <v>54</v>
      </c>
      <c r="G335" s="40" t="s">
        <v>58</v>
      </c>
      <c r="H335" s="40" t="s">
        <v>59</v>
      </c>
    </row>
    <row r="336" spans="1:8" ht="38.25" x14ac:dyDescent="0.25">
      <c r="A336" s="3" t="s">
        <v>23</v>
      </c>
      <c r="B336" s="3" t="s">
        <v>135</v>
      </c>
      <c r="C336" s="4" t="s">
        <v>136</v>
      </c>
      <c r="D336" s="5" t="s">
        <v>67</v>
      </c>
      <c r="E336" s="32" t="s">
        <v>301</v>
      </c>
      <c r="F336" s="32">
        <v>0.1</v>
      </c>
      <c r="G336" s="72">
        <v>262.05</v>
      </c>
      <c r="H336" s="13">
        <f t="shared" ref="H336" si="44">F336*G336</f>
        <v>26.205000000000002</v>
      </c>
    </row>
    <row r="337" spans="1:8" x14ac:dyDescent="0.25">
      <c r="A337" s="3" t="s">
        <v>23</v>
      </c>
      <c r="B337" s="3" t="s">
        <v>30</v>
      </c>
      <c r="C337" s="4" t="s">
        <v>31</v>
      </c>
      <c r="D337" s="5" t="s">
        <v>67</v>
      </c>
      <c r="E337" s="5" t="s">
        <v>29</v>
      </c>
      <c r="F337" s="76">
        <v>0.5</v>
      </c>
      <c r="G337" s="7">
        <v>28.24</v>
      </c>
      <c r="H337" s="13">
        <f>F337*G337</f>
        <v>14.12</v>
      </c>
    </row>
    <row r="338" spans="1:8" x14ac:dyDescent="0.25">
      <c r="A338" s="3" t="s">
        <v>23</v>
      </c>
      <c r="B338" s="3" t="s">
        <v>33</v>
      </c>
      <c r="C338" s="4" t="s">
        <v>32</v>
      </c>
      <c r="D338" s="5" t="s">
        <v>67</v>
      </c>
      <c r="E338" s="5" t="s">
        <v>29</v>
      </c>
      <c r="F338" s="76">
        <v>0.5</v>
      </c>
      <c r="G338" s="7">
        <v>37.24</v>
      </c>
      <c r="H338" s="13">
        <f>F338*G338</f>
        <v>18.62</v>
      </c>
    </row>
    <row r="339" spans="1:8" x14ac:dyDescent="0.25">
      <c r="A339" s="155" t="s">
        <v>68</v>
      </c>
      <c r="B339" s="155"/>
      <c r="C339" s="155"/>
      <c r="D339" s="155"/>
      <c r="E339" s="155"/>
      <c r="F339" s="155"/>
      <c r="G339" s="155"/>
      <c r="H339" s="42">
        <f>SUMIF(D336:D338,"Insumo",H336:H338)</f>
        <v>0</v>
      </c>
    </row>
    <row r="340" spans="1:8" x14ac:dyDescent="0.25">
      <c r="A340" s="155" t="s">
        <v>65</v>
      </c>
      <c r="B340" s="155"/>
      <c r="C340" s="155"/>
      <c r="D340" s="155"/>
      <c r="E340" s="155"/>
      <c r="F340" s="155"/>
      <c r="G340" s="155"/>
      <c r="H340" s="42">
        <f>SUMIF(D336:D338,"Serviço",H336:H338)</f>
        <v>58.945000000000007</v>
      </c>
    </row>
    <row r="341" spans="1:8" x14ac:dyDescent="0.25">
      <c r="A341" s="1" t="s">
        <v>56</v>
      </c>
      <c r="B341" s="1" t="s">
        <v>317</v>
      </c>
      <c r="C341" s="156" t="s">
        <v>310</v>
      </c>
      <c r="D341" s="156"/>
      <c r="E341" s="156"/>
      <c r="F341" s="156"/>
      <c r="G341" s="156"/>
      <c r="H341" s="156"/>
    </row>
    <row r="342" spans="1:8" x14ac:dyDescent="0.25">
      <c r="A342" s="2" t="s">
        <v>16</v>
      </c>
      <c r="B342" s="2" t="s">
        <v>17</v>
      </c>
      <c r="C342" s="2" t="s">
        <v>18</v>
      </c>
      <c r="D342" s="11" t="s">
        <v>55</v>
      </c>
      <c r="E342" s="11" t="s">
        <v>53</v>
      </c>
      <c r="F342" s="11" t="s">
        <v>54</v>
      </c>
      <c r="G342" s="40" t="s">
        <v>58</v>
      </c>
      <c r="H342" s="40" t="s">
        <v>59</v>
      </c>
    </row>
    <row r="343" spans="1:8" ht="38.25" x14ac:dyDescent="0.25">
      <c r="A343" s="3" t="s">
        <v>23</v>
      </c>
      <c r="B343" s="3" t="s">
        <v>135</v>
      </c>
      <c r="C343" s="4" t="s">
        <v>136</v>
      </c>
      <c r="D343" s="5" t="s">
        <v>67</v>
      </c>
      <c r="E343" s="32" t="s">
        <v>301</v>
      </c>
      <c r="F343" s="32">
        <v>0.5</v>
      </c>
      <c r="G343" s="72">
        <v>262.05</v>
      </c>
      <c r="H343" s="13">
        <f t="shared" ref="H343" si="45">F343*G343</f>
        <v>131.02500000000001</v>
      </c>
    </row>
    <row r="344" spans="1:8" x14ac:dyDescent="0.25">
      <c r="A344" s="3" t="s">
        <v>23</v>
      </c>
      <c r="B344" s="3" t="s">
        <v>30</v>
      </c>
      <c r="C344" s="4" t="s">
        <v>31</v>
      </c>
      <c r="D344" s="5" t="s">
        <v>67</v>
      </c>
      <c r="E344" s="5" t="s">
        <v>29</v>
      </c>
      <c r="F344" s="32">
        <v>0.5</v>
      </c>
      <c r="G344" s="7">
        <v>28.24</v>
      </c>
      <c r="H344" s="13">
        <f>F344*G344</f>
        <v>14.12</v>
      </c>
    </row>
    <row r="345" spans="1:8" x14ac:dyDescent="0.25">
      <c r="A345" s="3" t="s">
        <v>23</v>
      </c>
      <c r="B345" s="3" t="s">
        <v>33</v>
      </c>
      <c r="C345" s="4" t="s">
        <v>32</v>
      </c>
      <c r="D345" s="5" t="s">
        <v>67</v>
      </c>
      <c r="E345" s="5" t="s">
        <v>29</v>
      </c>
      <c r="F345" s="32">
        <v>0.5</v>
      </c>
      <c r="G345" s="7">
        <v>37.24</v>
      </c>
      <c r="H345" s="13">
        <f>F345*G345</f>
        <v>18.62</v>
      </c>
    </row>
    <row r="346" spans="1:8" x14ac:dyDescent="0.25">
      <c r="A346" s="155" t="s">
        <v>68</v>
      </c>
      <c r="B346" s="155"/>
      <c r="C346" s="155"/>
      <c r="D346" s="155"/>
      <c r="E346" s="155"/>
      <c r="F346" s="155"/>
      <c r="G346" s="155"/>
      <c r="H346" s="42">
        <f>SUMIF(D343:D345,"Insumo",H343:H345)</f>
        <v>0</v>
      </c>
    </row>
    <row r="347" spans="1:8" x14ac:dyDescent="0.25">
      <c r="A347" s="155" t="s">
        <v>65</v>
      </c>
      <c r="B347" s="155"/>
      <c r="C347" s="155"/>
      <c r="D347" s="155"/>
      <c r="E347" s="155"/>
      <c r="F347" s="155"/>
      <c r="G347" s="155"/>
      <c r="H347" s="42">
        <f>SUMIF(D343:D345,"Serviço",H343:H345)</f>
        <v>163.76500000000001</v>
      </c>
    </row>
    <row r="348" spans="1:8" x14ac:dyDescent="0.25">
      <c r="A348" s="1" t="s">
        <v>56</v>
      </c>
      <c r="B348" s="1" t="s">
        <v>327</v>
      </c>
      <c r="C348" s="156" t="s">
        <v>321</v>
      </c>
      <c r="D348" s="156"/>
      <c r="E348" s="156"/>
      <c r="F348" s="156"/>
      <c r="G348" s="156"/>
      <c r="H348" s="156"/>
    </row>
    <row r="349" spans="1:8" x14ac:dyDescent="0.25">
      <c r="A349" s="2" t="s">
        <v>16</v>
      </c>
      <c r="B349" s="2" t="s">
        <v>17</v>
      </c>
      <c r="C349" s="2" t="s">
        <v>18</v>
      </c>
      <c r="D349" s="11" t="s">
        <v>55</v>
      </c>
      <c r="E349" s="11" t="s">
        <v>53</v>
      </c>
      <c r="F349" s="11" t="s">
        <v>54</v>
      </c>
      <c r="G349" s="40" t="s">
        <v>58</v>
      </c>
      <c r="H349" s="40" t="s">
        <v>59</v>
      </c>
    </row>
    <row r="350" spans="1:8" x14ac:dyDescent="0.25">
      <c r="A350" s="18" t="s">
        <v>191</v>
      </c>
      <c r="B350" s="18" t="s">
        <v>320</v>
      </c>
      <c r="C350" s="19" t="s">
        <v>394</v>
      </c>
      <c r="D350" s="5" t="s">
        <v>66</v>
      </c>
      <c r="E350" s="5" t="s">
        <v>203</v>
      </c>
      <c r="F350" s="17">
        <v>1</v>
      </c>
      <c r="G350" s="41">
        <v>612.70000000000005</v>
      </c>
      <c r="H350" s="13">
        <f>F350*G350</f>
        <v>612.70000000000005</v>
      </c>
    </row>
    <row r="351" spans="1:8" x14ac:dyDescent="0.25">
      <c r="A351" s="3" t="s">
        <v>23</v>
      </c>
      <c r="B351" s="3" t="s">
        <v>30</v>
      </c>
      <c r="C351" s="4" t="s">
        <v>31</v>
      </c>
      <c r="D351" s="5" t="s">
        <v>67</v>
      </c>
      <c r="E351" s="5" t="s">
        <v>29</v>
      </c>
      <c r="F351" s="32">
        <v>1</v>
      </c>
      <c r="G351" s="7">
        <v>28.24</v>
      </c>
      <c r="H351" s="13">
        <f>F351*G351</f>
        <v>28.24</v>
      </c>
    </row>
    <row r="352" spans="1:8" x14ac:dyDescent="0.25">
      <c r="A352" s="3" t="s">
        <v>23</v>
      </c>
      <c r="B352" s="3" t="s">
        <v>33</v>
      </c>
      <c r="C352" s="4" t="s">
        <v>32</v>
      </c>
      <c r="D352" s="5" t="s">
        <v>67</v>
      </c>
      <c r="E352" s="5" t="s">
        <v>29</v>
      </c>
      <c r="F352" s="32">
        <v>1</v>
      </c>
      <c r="G352" s="7">
        <v>37.24</v>
      </c>
      <c r="H352" s="13">
        <f>F352*G352</f>
        <v>37.24</v>
      </c>
    </row>
    <row r="353" spans="1:8" x14ac:dyDescent="0.25">
      <c r="A353" s="155" t="s">
        <v>68</v>
      </c>
      <c r="B353" s="155"/>
      <c r="C353" s="155"/>
      <c r="D353" s="155"/>
      <c r="E353" s="155"/>
      <c r="F353" s="155"/>
      <c r="G353" s="155"/>
      <c r="H353" s="42">
        <f>SUMIF(D350:D352,"Insumo",H350:H352)</f>
        <v>612.70000000000005</v>
      </c>
    </row>
    <row r="354" spans="1:8" x14ac:dyDescent="0.25">
      <c r="A354" s="155" t="s">
        <v>65</v>
      </c>
      <c r="B354" s="155"/>
      <c r="C354" s="155"/>
      <c r="D354" s="155"/>
      <c r="E354" s="155"/>
      <c r="F354" s="155"/>
      <c r="G354" s="155"/>
      <c r="H354" s="42">
        <f>SUMIF(D350:D352,"Serviço",H350:H352)</f>
        <v>65.48</v>
      </c>
    </row>
    <row r="355" spans="1:8" x14ac:dyDescent="0.25">
      <c r="A355" s="1" t="s">
        <v>56</v>
      </c>
      <c r="B355" s="1" t="s">
        <v>330</v>
      </c>
      <c r="C355" s="156" t="s">
        <v>331</v>
      </c>
      <c r="D355" s="156"/>
      <c r="E355" s="156"/>
      <c r="F355" s="156"/>
      <c r="G355" s="156"/>
      <c r="H355" s="156"/>
    </row>
    <row r="356" spans="1:8" x14ac:dyDescent="0.25">
      <c r="A356" s="2" t="s">
        <v>16</v>
      </c>
      <c r="B356" s="2" t="s">
        <v>17</v>
      </c>
      <c r="C356" s="2" t="s">
        <v>18</v>
      </c>
      <c r="D356" s="11" t="s">
        <v>55</v>
      </c>
      <c r="E356" s="11" t="s">
        <v>53</v>
      </c>
      <c r="F356" s="11" t="s">
        <v>54</v>
      </c>
      <c r="G356" s="40" t="s">
        <v>58</v>
      </c>
      <c r="H356" s="40" t="s">
        <v>59</v>
      </c>
    </row>
    <row r="357" spans="1:8" ht="25.5" x14ac:dyDescent="0.25">
      <c r="A357" s="28" t="s">
        <v>23</v>
      </c>
      <c r="B357" s="28">
        <v>11251</v>
      </c>
      <c r="C357" s="84" t="s">
        <v>515</v>
      </c>
      <c r="D357" s="5" t="s">
        <v>66</v>
      </c>
      <c r="E357" s="5" t="s">
        <v>203</v>
      </c>
      <c r="F357" s="28">
        <v>1</v>
      </c>
      <c r="G357" s="85">
        <v>144.65</v>
      </c>
      <c r="H357" s="13">
        <f>F357*G357</f>
        <v>144.65</v>
      </c>
    </row>
    <row r="358" spans="1:8" x14ac:dyDescent="0.25">
      <c r="A358" s="3" t="s">
        <v>23</v>
      </c>
      <c r="B358" s="3" t="s">
        <v>30</v>
      </c>
      <c r="C358" s="4" t="s">
        <v>31</v>
      </c>
      <c r="D358" s="5" t="s">
        <v>67</v>
      </c>
      <c r="E358" s="5" t="s">
        <v>29</v>
      </c>
      <c r="F358" s="32">
        <v>1</v>
      </c>
      <c r="G358" s="7">
        <v>28.24</v>
      </c>
      <c r="H358" s="13">
        <f>F358*G358</f>
        <v>28.24</v>
      </c>
    </row>
    <row r="359" spans="1:8" x14ac:dyDescent="0.25">
      <c r="A359" s="3" t="s">
        <v>23</v>
      </c>
      <c r="B359" s="3" t="s">
        <v>33</v>
      </c>
      <c r="C359" s="4" t="s">
        <v>32</v>
      </c>
      <c r="D359" s="5" t="s">
        <v>67</v>
      </c>
      <c r="E359" s="5" t="s">
        <v>29</v>
      </c>
      <c r="F359" s="32">
        <v>1</v>
      </c>
      <c r="G359" s="7">
        <v>37.24</v>
      </c>
      <c r="H359" s="13">
        <f>F359*G359</f>
        <v>37.24</v>
      </c>
    </row>
    <row r="360" spans="1:8" x14ac:dyDescent="0.25">
      <c r="A360" s="155" t="s">
        <v>68</v>
      </c>
      <c r="B360" s="155"/>
      <c r="C360" s="155"/>
      <c r="D360" s="155"/>
      <c r="E360" s="155"/>
      <c r="F360" s="155"/>
      <c r="G360" s="155"/>
      <c r="H360" s="42">
        <f>SUMIF(D357:D359,"Insumo",H357:H359)</f>
        <v>144.65</v>
      </c>
    </row>
    <row r="361" spans="1:8" x14ac:dyDescent="0.25">
      <c r="A361" s="155" t="s">
        <v>65</v>
      </c>
      <c r="B361" s="155"/>
      <c r="C361" s="155"/>
      <c r="D361" s="155"/>
      <c r="E361" s="155"/>
      <c r="F361" s="155"/>
      <c r="G361" s="155"/>
      <c r="H361" s="42">
        <f>SUMIF(D357:D359,"Serviço",H357:H359)</f>
        <v>65.48</v>
      </c>
    </row>
    <row r="362" spans="1:8" x14ac:dyDescent="0.25">
      <c r="A362" s="9"/>
      <c r="D362" s="9"/>
      <c r="E362" s="9"/>
      <c r="F362" s="9"/>
    </row>
    <row r="363" spans="1:8" x14ac:dyDescent="0.25">
      <c r="A363" s="9"/>
      <c r="D363" s="9"/>
      <c r="E363" s="9"/>
      <c r="F363" s="9"/>
    </row>
    <row r="364" spans="1:8" x14ac:dyDescent="0.25">
      <c r="A364" s="9"/>
      <c r="D364" s="9"/>
      <c r="E364" s="9"/>
      <c r="F364" s="9"/>
    </row>
    <row r="365" spans="1:8" x14ac:dyDescent="0.25">
      <c r="A365" s="9"/>
      <c r="D365" s="9"/>
      <c r="E365" s="9"/>
      <c r="F365" s="9"/>
    </row>
    <row r="366" spans="1:8" x14ac:dyDescent="0.25">
      <c r="A366" s="9"/>
      <c r="D366" s="9"/>
      <c r="E366" s="9"/>
      <c r="F366" s="9"/>
    </row>
    <row r="367" spans="1:8" x14ac:dyDescent="0.25">
      <c r="A367" s="9"/>
      <c r="D367" s="9"/>
      <c r="E367" s="9"/>
      <c r="F367" s="9"/>
    </row>
    <row r="368" spans="1:8" ht="12.75" customHeight="1" x14ac:dyDescent="0.25">
      <c r="A368" s="9"/>
      <c r="D368" s="9"/>
      <c r="E368" s="9"/>
      <c r="F368" s="9"/>
    </row>
  </sheetData>
  <autoFilter ref="A6:I361"/>
  <mergeCells count="149">
    <mergeCell ref="A1:B1"/>
    <mergeCell ref="A2:B2"/>
    <mergeCell ref="A3:B3"/>
    <mergeCell ref="A4:B4"/>
    <mergeCell ref="C1:H1"/>
    <mergeCell ref="C2:H2"/>
    <mergeCell ref="C3:H3"/>
    <mergeCell ref="C4:H4"/>
    <mergeCell ref="A74:G74"/>
    <mergeCell ref="A53:G53"/>
    <mergeCell ref="C54:H54"/>
    <mergeCell ref="A59:G59"/>
    <mergeCell ref="A60:G60"/>
    <mergeCell ref="C61:H61"/>
    <mergeCell ref="A66:G66"/>
    <mergeCell ref="A67:G67"/>
    <mergeCell ref="C68:H68"/>
    <mergeCell ref="A73:G73"/>
    <mergeCell ref="A92:G92"/>
    <mergeCell ref="C93:H93"/>
    <mergeCell ref="A102:G102"/>
    <mergeCell ref="A103:G103"/>
    <mergeCell ref="C75:H75"/>
    <mergeCell ref="A80:G80"/>
    <mergeCell ref="A81:G81"/>
    <mergeCell ref="C82:H82"/>
    <mergeCell ref="A91:G91"/>
    <mergeCell ref="C112:H112"/>
    <mergeCell ref="A117:G117"/>
    <mergeCell ref="A118:G118"/>
    <mergeCell ref="A111:G111"/>
    <mergeCell ref="C5:H5"/>
    <mergeCell ref="A10:G10"/>
    <mergeCell ref="A11:G11"/>
    <mergeCell ref="C12:H12"/>
    <mergeCell ref="A17:G17"/>
    <mergeCell ref="A18:G18"/>
    <mergeCell ref="C19:H19"/>
    <mergeCell ref="A24:G24"/>
    <mergeCell ref="A25:G25"/>
    <mergeCell ref="C26:H26"/>
    <mergeCell ref="A31:G31"/>
    <mergeCell ref="A32:G32"/>
    <mergeCell ref="C33:H33"/>
    <mergeCell ref="A38:G38"/>
    <mergeCell ref="A39:G39"/>
    <mergeCell ref="C40:H40"/>
    <mergeCell ref="A45:G45"/>
    <mergeCell ref="A46:G46"/>
    <mergeCell ref="C47:H47"/>
    <mergeCell ref="A52:G52"/>
    <mergeCell ref="A135:G135"/>
    <mergeCell ref="C136:H136"/>
    <mergeCell ref="A141:G141"/>
    <mergeCell ref="A142:G142"/>
    <mergeCell ref="C143:H143"/>
    <mergeCell ref="C119:H119"/>
    <mergeCell ref="A127:G127"/>
    <mergeCell ref="A128:G128"/>
    <mergeCell ref="C129:H129"/>
    <mergeCell ref="A134:G134"/>
    <mergeCell ref="A164:G164"/>
    <mergeCell ref="C165:H165"/>
    <mergeCell ref="A170:G170"/>
    <mergeCell ref="A171:G171"/>
    <mergeCell ref="C172:H172"/>
    <mergeCell ref="C157:H157"/>
    <mergeCell ref="A163:G163"/>
    <mergeCell ref="A148:G148"/>
    <mergeCell ref="A149:G149"/>
    <mergeCell ref="C150:H150"/>
    <mergeCell ref="A155:G155"/>
    <mergeCell ref="A156:G156"/>
    <mergeCell ref="C186:H186"/>
    <mergeCell ref="A191:G191"/>
    <mergeCell ref="A192:G192"/>
    <mergeCell ref="C193:H193"/>
    <mergeCell ref="A198:G198"/>
    <mergeCell ref="A177:G177"/>
    <mergeCell ref="A178:G178"/>
    <mergeCell ref="C179:H179"/>
    <mergeCell ref="A184:G184"/>
    <mergeCell ref="A185:G185"/>
    <mergeCell ref="A213:G213"/>
    <mergeCell ref="C214:H214"/>
    <mergeCell ref="A219:G219"/>
    <mergeCell ref="A220:G220"/>
    <mergeCell ref="C221:H221"/>
    <mergeCell ref="A199:G199"/>
    <mergeCell ref="C200:H200"/>
    <mergeCell ref="A205:G205"/>
    <mergeCell ref="A206:G206"/>
    <mergeCell ref="C207:H207"/>
    <mergeCell ref="A212:G212"/>
    <mergeCell ref="C244:H244"/>
    <mergeCell ref="A250:G250"/>
    <mergeCell ref="A251:G251"/>
    <mergeCell ref="C252:H252"/>
    <mergeCell ref="A227:G227"/>
    <mergeCell ref="A228:G228"/>
    <mergeCell ref="C229:H229"/>
    <mergeCell ref="A235:G235"/>
    <mergeCell ref="A236:G236"/>
    <mergeCell ref="C237:H237"/>
    <mergeCell ref="A242:G242"/>
    <mergeCell ref="A110:G110"/>
    <mergeCell ref="C104:H104"/>
    <mergeCell ref="A314:G314"/>
    <mergeCell ref="A298:G298"/>
    <mergeCell ref="A299:G299"/>
    <mergeCell ref="C300:H300"/>
    <mergeCell ref="A305:G305"/>
    <mergeCell ref="A306:G306"/>
    <mergeCell ref="A283:G283"/>
    <mergeCell ref="C284:H284"/>
    <mergeCell ref="A290:G290"/>
    <mergeCell ref="A291:G291"/>
    <mergeCell ref="C292:H292"/>
    <mergeCell ref="C268:H268"/>
    <mergeCell ref="A274:G274"/>
    <mergeCell ref="A275:G275"/>
    <mergeCell ref="C276:H276"/>
    <mergeCell ref="A282:G282"/>
    <mergeCell ref="A258:G258"/>
    <mergeCell ref="A259:G259"/>
    <mergeCell ref="C260:H260"/>
    <mergeCell ref="A266:G266"/>
    <mergeCell ref="A267:G267"/>
    <mergeCell ref="A243:G243"/>
    <mergeCell ref="A325:G325"/>
    <mergeCell ref="C326:H326"/>
    <mergeCell ref="A332:G332"/>
    <mergeCell ref="A333:G333"/>
    <mergeCell ref="C334:H334"/>
    <mergeCell ref="C316:H316"/>
    <mergeCell ref="A324:G324"/>
    <mergeCell ref="C307:H307"/>
    <mergeCell ref="A315:G315"/>
    <mergeCell ref="A360:G360"/>
    <mergeCell ref="A361:G361"/>
    <mergeCell ref="C348:H348"/>
    <mergeCell ref="A354:G354"/>
    <mergeCell ref="A353:G353"/>
    <mergeCell ref="C355:H355"/>
    <mergeCell ref="A339:G339"/>
    <mergeCell ref="A340:G340"/>
    <mergeCell ref="C341:H341"/>
    <mergeCell ref="A346:G346"/>
    <mergeCell ref="A347:G347"/>
  </mergeCells>
  <pageMargins left="0.511811024" right="0.511811024" top="0.78740157499999996" bottom="0.78740157499999996" header="0.31496062000000002" footer="0.314960620000000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130" zoomScaleNormal="130" workbookViewId="0">
      <selection activeCell="A2" sqref="A2"/>
    </sheetView>
  </sheetViews>
  <sheetFormatPr defaultRowHeight="15" x14ac:dyDescent="0.25"/>
  <cols>
    <col min="3" max="3" width="26.5703125" customWidth="1"/>
  </cols>
  <sheetData>
    <row r="1" spans="1:8" x14ac:dyDescent="0.25">
      <c r="A1" s="60" t="s">
        <v>505</v>
      </c>
      <c r="B1" s="60" t="s">
        <v>506</v>
      </c>
      <c r="C1" s="61" t="s">
        <v>507</v>
      </c>
      <c r="D1" s="60" t="s">
        <v>508</v>
      </c>
      <c r="E1" s="163"/>
      <c r="F1" s="163"/>
      <c r="G1" s="163"/>
      <c r="H1" s="163"/>
    </row>
    <row r="2" spans="1:8" ht="23.25" x14ac:dyDescent="0.25">
      <c r="A2" s="64" t="s">
        <v>37</v>
      </c>
      <c r="B2" s="65" t="s">
        <v>57</v>
      </c>
      <c r="C2" s="63" t="s">
        <v>509</v>
      </c>
      <c r="D2" s="66" t="s">
        <v>63</v>
      </c>
      <c r="E2" s="164" t="s">
        <v>514</v>
      </c>
      <c r="F2" s="164"/>
      <c r="G2" s="165" t="s">
        <v>511</v>
      </c>
      <c r="H2" s="165"/>
    </row>
    <row r="3" spans="1:8" x14ac:dyDescent="0.25">
      <c r="A3" s="62"/>
      <c r="B3" s="62" t="s">
        <v>510</v>
      </c>
      <c r="C3" s="166" t="s">
        <v>513</v>
      </c>
      <c r="D3" s="166"/>
      <c r="E3" s="167">
        <v>799</v>
      </c>
      <c r="F3" s="167"/>
      <c r="G3" s="168" t="s">
        <v>512</v>
      </c>
      <c r="H3" s="168"/>
    </row>
    <row r="7" spans="1:8" x14ac:dyDescent="0.25">
      <c r="B7" s="162" t="str">
        <f>IF(A7&lt;&gt;"",VLOOKUP(A7,EMPRESAS,3,FALSE),"")</f>
        <v/>
      </c>
      <c r="C7" s="162"/>
    </row>
  </sheetData>
  <mergeCells count="8">
    <mergeCell ref="B7:C7"/>
    <mergeCell ref="E1:F1"/>
    <mergeCell ref="G1:H1"/>
    <mergeCell ref="E2:F2"/>
    <mergeCell ref="G2:H2"/>
    <mergeCell ref="C3:D3"/>
    <mergeCell ref="E3:F3"/>
    <mergeCell ref="G3:H3"/>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sqref="A1:J25"/>
    </sheetView>
  </sheetViews>
  <sheetFormatPr defaultColWidth="12.7109375" defaultRowHeight="12.75" x14ac:dyDescent="0.25"/>
  <cols>
    <col min="1" max="1" width="12.7109375" style="21" customWidth="1"/>
    <col min="2" max="16384" width="12.7109375" style="21"/>
  </cols>
  <sheetData>
    <row r="1" spans="1:10" x14ac:dyDescent="0.25">
      <c r="A1" s="178" t="s">
        <v>341</v>
      </c>
      <c r="B1" s="178"/>
      <c r="C1" s="178"/>
      <c r="D1" s="172" t="str">
        <f>ORÇAMENTO!C1</f>
        <v>Prefeitura Municipal de Irani</v>
      </c>
      <c r="E1" s="172"/>
      <c r="F1" s="172"/>
      <c r="G1" s="172"/>
      <c r="H1" s="172"/>
      <c r="I1" s="172"/>
      <c r="J1" s="172"/>
    </row>
    <row r="2" spans="1:10" x14ac:dyDescent="0.25">
      <c r="A2" s="178" t="s">
        <v>334</v>
      </c>
      <c r="B2" s="178"/>
      <c r="C2" s="178"/>
      <c r="D2" s="173" t="str">
        <f>ORÇAMENTO!C2</f>
        <v>Subestação de Medição em Baixa Tensão com Transformador em Poste Aéreo</v>
      </c>
      <c r="E2" s="173"/>
      <c r="F2" s="173"/>
      <c r="G2" s="173"/>
      <c r="H2" s="173"/>
      <c r="I2" s="173"/>
      <c r="J2" s="173"/>
    </row>
    <row r="3" spans="1:10" x14ac:dyDescent="0.25">
      <c r="A3" s="178" t="s">
        <v>339</v>
      </c>
      <c r="B3" s="178"/>
      <c r="C3" s="178"/>
      <c r="D3" s="173" t="str">
        <f>ORÇAMENTO!C3</f>
        <v>Rua João Polmann, Irani, SC, CEP:89680-000</v>
      </c>
      <c r="E3" s="173"/>
      <c r="F3" s="173"/>
      <c r="G3" s="173"/>
      <c r="H3" s="173"/>
      <c r="I3" s="173"/>
      <c r="J3" s="173"/>
    </row>
    <row r="4" spans="1:10" x14ac:dyDescent="0.25">
      <c r="A4" s="179"/>
      <c r="B4" s="179"/>
      <c r="C4" s="179"/>
      <c r="D4" s="179"/>
      <c r="E4" s="179"/>
      <c r="F4" s="179"/>
      <c r="G4" s="179"/>
      <c r="H4" s="179"/>
      <c r="I4" s="179"/>
      <c r="J4" s="179"/>
    </row>
    <row r="5" spans="1:10" x14ac:dyDescent="0.25">
      <c r="A5" s="172" t="s">
        <v>342</v>
      </c>
      <c r="B5" s="172"/>
      <c r="C5" s="172"/>
      <c r="D5" s="172" t="s">
        <v>343</v>
      </c>
      <c r="E5" s="172"/>
      <c r="F5" s="172"/>
      <c r="G5" s="172"/>
      <c r="H5" s="172"/>
      <c r="I5" s="172"/>
      <c r="J5" s="172"/>
    </row>
    <row r="6" spans="1:10" x14ac:dyDescent="0.25">
      <c r="A6" s="173" t="s">
        <v>344</v>
      </c>
      <c r="B6" s="173"/>
      <c r="C6" s="173"/>
      <c r="D6" s="173"/>
      <c r="E6" s="173"/>
      <c r="F6" s="173"/>
      <c r="G6" s="173"/>
      <c r="H6" s="173"/>
      <c r="I6" s="173"/>
      <c r="J6" s="46">
        <v>1</v>
      </c>
    </row>
    <row r="7" spans="1:10" x14ac:dyDescent="0.25">
      <c r="A7" s="172" t="s">
        <v>345</v>
      </c>
      <c r="B7" s="172"/>
      <c r="C7" s="172"/>
      <c r="D7" s="172"/>
      <c r="E7" s="172"/>
      <c r="F7" s="172"/>
      <c r="G7" s="172"/>
      <c r="H7" s="172"/>
      <c r="I7" s="172"/>
      <c r="J7" s="46">
        <v>0.02</v>
      </c>
    </row>
    <row r="8" spans="1:10" x14ac:dyDescent="0.25">
      <c r="A8" s="175"/>
      <c r="B8" s="176"/>
      <c r="C8" s="176"/>
      <c r="D8" s="176"/>
      <c r="E8" s="176"/>
      <c r="F8" s="176"/>
      <c r="G8" s="176"/>
      <c r="H8" s="176"/>
      <c r="I8" s="176"/>
      <c r="J8" s="177"/>
    </row>
    <row r="9" spans="1:10" ht="15" customHeight="1" x14ac:dyDescent="0.25">
      <c r="A9" s="174" t="s">
        <v>346</v>
      </c>
      <c r="B9" s="174"/>
      <c r="C9" s="174"/>
      <c r="D9" s="174"/>
      <c r="E9" s="174"/>
      <c r="F9" s="174"/>
      <c r="G9" s="174"/>
      <c r="H9" s="174"/>
      <c r="I9" s="47" t="s">
        <v>347</v>
      </c>
      <c r="J9" s="48" t="s">
        <v>348</v>
      </c>
    </row>
    <row r="10" spans="1:10" x14ac:dyDescent="0.25">
      <c r="A10" s="171" t="s">
        <v>349</v>
      </c>
      <c r="B10" s="171"/>
      <c r="C10" s="171"/>
      <c r="D10" s="171"/>
      <c r="E10" s="171"/>
      <c r="F10" s="171"/>
      <c r="G10" s="171"/>
      <c r="H10" s="171"/>
      <c r="I10" s="49" t="s">
        <v>350</v>
      </c>
      <c r="J10" s="50">
        <v>5.7000000000000002E-2</v>
      </c>
    </row>
    <row r="11" spans="1:10" x14ac:dyDescent="0.25">
      <c r="A11" s="171" t="s">
        <v>351</v>
      </c>
      <c r="B11" s="171"/>
      <c r="C11" s="171"/>
      <c r="D11" s="171"/>
      <c r="E11" s="171"/>
      <c r="F11" s="171"/>
      <c r="G11" s="171"/>
      <c r="H11" s="171"/>
      <c r="I11" s="49" t="s">
        <v>352</v>
      </c>
      <c r="J11" s="50">
        <v>5.1000000000000004E-3</v>
      </c>
    </row>
    <row r="12" spans="1:10" x14ac:dyDescent="0.25">
      <c r="A12" s="171" t="s">
        <v>353</v>
      </c>
      <c r="B12" s="171"/>
      <c r="C12" s="171"/>
      <c r="D12" s="171"/>
      <c r="E12" s="171"/>
      <c r="F12" s="171"/>
      <c r="G12" s="171"/>
      <c r="H12" s="171"/>
      <c r="I12" s="49" t="s">
        <v>354</v>
      </c>
      <c r="J12" s="50">
        <v>1.2E-2</v>
      </c>
    </row>
    <row r="13" spans="1:10" x14ac:dyDescent="0.25">
      <c r="A13" s="171" t="s">
        <v>355</v>
      </c>
      <c r="B13" s="171"/>
      <c r="C13" s="171"/>
      <c r="D13" s="171"/>
      <c r="E13" s="171"/>
      <c r="F13" s="171"/>
      <c r="G13" s="171"/>
      <c r="H13" s="171"/>
      <c r="I13" s="49" t="s">
        <v>356</v>
      </c>
      <c r="J13" s="50">
        <v>1.0700000000000001E-2</v>
      </c>
    </row>
    <row r="14" spans="1:10" x14ac:dyDescent="0.25">
      <c r="A14" s="171" t="s">
        <v>357</v>
      </c>
      <c r="B14" s="171"/>
      <c r="C14" s="171"/>
      <c r="D14" s="171"/>
      <c r="E14" s="171"/>
      <c r="F14" s="171"/>
      <c r="G14" s="171"/>
      <c r="H14" s="171"/>
      <c r="I14" s="49" t="s">
        <v>358</v>
      </c>
      <c r="J14" s="50">
        <v>8.2000000000000003E-2</v>
      </c>
    </row>
    <row r="15" spans="1:10" x14ac:dyDescent="0.25">
      <c r="A15" s="171" t="s">
        <v>359</v>
      </c>
      <c r="B15" s="171"/>
      <c r="C15" s="171"/>
      <c r="D15" s="171"/>
      <c r="E15" s="171"/>
      <c r="F15" s="171"/>
      <c r="G15" s="171"/>
      <c r="H15" s="171"/>
      <c r="I15" s="49" t="s">
        <v>360</v>
      </c>
      <c r="J15" s="50">
        <v>3.6499999999999998E-2</v>
      </c>
    </row>
    <row r="16" spans="1:10" x14ac:dyDescent="0.25">
      <c r="A16" s="171" t="s">
        <v>361</v>
      </c>
      <c r="B16" s="171"/>
      <c r="C16" s="171"/>
      <c r="D16" s="171"/>
      <c r="E16" s="171"/>
      <c r="F16" s="171"/>
      <c r="G16" s="171"/>
      <c r="H16" s="171"/>
      <c r="I16" s="49" t="s">
        <v>362</v>
      </c>
      <c r="J16" s="51">
        <v>0.02</v>
      </c>
    </row>
    <row r="17" spans="1:10" x14ac:dyDescent="0.25">
      <c r="A17" s="171" t="s">
        <v>363</v>
      </c>
      <c r="B17" s="171"/>
      <c r="C17" s="171"/>
      <c r="D17" s="171"/>
      <c r="E17" s="171"/>
      <c r="F17" s="171"/>
      <c r="G17" s="171"/>
      <c r="H17" s="171"/>
      <c r="I17" s="49" t="s">
        <v>364</v>
      </c>
      <c r="J17" s="51">
        <v>0</v>
      </c>
    </row>
    <row r="18" spans="1:10" x14ac:dyDescent="0.25">
      <c r="A18" s="171" t="s">
        <v>365</v>
      </c>
      <c r="B18" s="171"/>
      <c r="C18" s="171"/>
      <c r="D18" s="171"/>
      <c r="E18" s="171"/>
      <c r="F18" s="171"/>
      <c r="G18" s="171"/>
      <c r="H18" s="171"/>
      <c r="I18" s="52" t="s">
        <v>366</v>
      </c>
      <c r="J18" s="51">
        <f>(((1+J10+J11+J12)*(1+J13)*(1+J14))/(1-J15-J16-J17))-1</f>
        <v>0.2449512298251193</v>
      </c>
    </row>
    <row r="19" spans="1:10" ht="39.75" customHeight="1" x14ac:dyDescent="0.25">
      <c r="A19" s="169"/>
      <c r="B19" s="169"/>
      <c r="C19" s="169"/>
      <c r="D19" s="169"/>
      <c r="E19" s="169"/>
      <c r="F19" s="169"/>
      <c r="G19" s="169"/>
      <c r="H19" s="169"/>
      <c r="I19" s="169"/>
      <c r="J19" s="169"/>
    </row>
    <row r="20" spans="1:10" ht="51.75" customHeight="1" x14ac:dyDescent="0.25">
      <c r="A20" s="170" t="s">
        <v>379</v>
      </c>
      <c r="B20" s="170"/>
      <c r="C20" s="170"/>
      <c r="D20" s="170"/>
      <c r="E20" s="170"/>
      <c r="F20" s="170"/>
      <c r="G20" s="170"/>
      <c r="H20" s="170"/>
      <c r="I20" s="170"/>
      <c r="J20" s="170"/>
    </row>
    <row r="21" spans="1:10" x14ac:dyDescent="0.25">
      <c r="A21" s="180" t="s">
        <v>380</v>
      </c>
      <c r="B21" s="180"/>
      <c r="C21" s="180"/>
      <c r="D21" s="180"/>
      <c r="E21" s="180"/>
      <c r="F21" s="180"/>
      <c r="G21" s="180"/>
      <c r="H21" s="180"/>
      <c r="I21" s="180"/>
      <c r="J21" s="180"/>
    </row>
    <row r="22" spans="1:10" x14ac:dyDescent="0.25">
      <c r="A22" s="182" t="s">
        <v>367</v>
      </c>
      <c r="B22" s="183"/>
      <c r="C22" s="183"/>
      <c r="D22" s="183"/>
      <c r="E22" s="183"/>
      <c r="F22" s="183"/>
      <c r="G22" s="181"/>
      <c r="H22" s="181"/>
      <c r="I22" s="181"/>
      <c r="J22" s="181"/>
    </row>
    <row r="23" spans="1:10" x14ac:dyDescent="0.25">
      <c r="A23" s="184" t="s">
        <v>381</v>
      </c>
      <c r="B23" s="185"/>
      <c r="C23" s="185"/>
      <c r="D23" s="185"/>
      <c r="E23" s="185"/>
      <c r="F23" s="185"/>
      <c r="G23" s="181"/>
      <c r="H23" s="181"/>
      <c r="I23" s="181"/>
      <c r="J23" s="181"/>
    </row>
    <row r="24" spans="1:10" x14ac:dyDescent="0.25">
      <c r="A24" s="184" t="s">
        <v>382</v>
      </c>
      <c r="B24" s="185"/>
      <c r="C24" s="185"/>
      <c r="D24" s="185"/>
      <c r="E24" s="185"/>
      <c r="F24" s="188"/>
      <c r="G24" s="181"/>
      <c r="H24" s="181"/>
      <c r="I24" s="181"/>
      <c r="J24" s="181"/>
    </row>
    <row r="25" spans="1:10" x14ac:dyDescent="0.25">
      <c r="A25" s="186" t="s">
        <v>368</v>
      </c>
      <c r="B25" s="187"/>
      <c r="C25" s="187"/>
      <c r="D25" s="187"/>
      <c r="E25" s="187"/>
      <c r="F25" s="187"/>
      <c r="G25" s="181"/>
      <c r="H25" s="181"/>
      <c r="I25" s="181"/>
      <c r="J25" s="181"/>
    </row>
    <row r="26" spans="1:10" x14ac:dyDescent="0.25">
      <c r="E26" s="53"/>
      <c r="F26" s="53"/>
      <c r="G26" s="53"/>
    </row>
  </sheetData>
  <mergeCells count="30">
    <mergeCell ref="A21:J21"/>
    <mergeCell ref="G22:J25"/>
    <mergeCell ref="A22:F22"/>
    <mergeCell ref="A23:F23"/>
    <mergeCell ref="A25:F25"/>
    <mergeCell ref="A24:F24"/>
    <mergeCell ref="A1:C1"/>
    <mergeCell ref="D1:J1"/>
    <mergeCell ref="A2:C2"/>
    <mergeCell ref="D2:J2"/>
    <mergeCell ref="A10:H10"/>
    <mergeCell ref="A3:C3"/>
    <mergeCell ref="D3:J3"/>
    <mergeCell ref="A4:J4"/>
    <mergeCell ref="A11:H11"/>
    <mergeCell ref="A12:H12"/>
    <mergeCell ref="A5:C5"/>
    <mergeCell ref="D5:J5"/>
    <mergeCell ref="A6:I6"/>
    <mergeCell ref="A7:I7"/>
    <mergeCell ref="A9:H9"/>
    <mergeCell ref="A8:J8"/>
    <mergeCell ref="A19:J19"/>
    <mergeCell ref="A20:J20"/>
    <mergeCell ref="A13:H13"/>
    <mergeCell ref="A14:H14"/>
    <mergeCell ref="A15:H15"/>
    <mergeCell ref="A16:H16"/>
    <mergeCell ref="A17:H17"/>
    <mergeCell ref="A18:H18"/>
  </mergeCells>
  <conditionalFormatting sqref="J18">
    <cfRule type="expression" dxfId="0" priority="1" stopIfTrue="1">
      <formula>DESONERACAO="não"</formula>
    </cfRule>
  </conditionalFormatting>
  <pageMargins left="0.511811024" right="0.511811024" top="0.78740157499999996" bottom="0.78740157499999996" header="0.31496062000000002" footer="0.31496062000000002"/>
  <pageSetup paperSize="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ORÇAMENTO</vt:lpstr>
      <vt:lpstr>COMPOSIÇAO</vt:lpstr>
      <vt:lpstr>COTAÇÃO</vt:lpstr>
      <vt:lpstr>BDI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Rubens</dc:creator>
  <cp:lastModifiedBy>User</cp:lastModifiedBy>
  <cp:lastPrinted>2023-10-19T20:54:15Z</cp:lastPrinted>
  <dcterms:created xsi:type="dcterms:W3CDTF">2023-10-05T21:06:17Z</dcterms:created>
  <dcterms:modified xsi:type="dcterms:W3CDTF">2023-12-27T13:58:40Z</dcterms:modified>
</cp:coreProperties>
</file>