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80" activeTab="0"/>
  </bookViews>
  <sheets>
    <sheet name="Plan2" sheetId="1" r:id="rId1"/>
  </sheets>
  <definedNames>
    <definedName name="_xlnm._FilterDatabase" localSheetId="0" hidden="1">'Plan2'!$A$2:$R$24</definedName>
    <definedName name="OLE_LINK1" localSheetId="0">'Plan2'!$P$10</definedName>
  </definedNames>
  <calcPr fullCalcOnLoad="1"/>
</workbook>
</file>

<file path=xl/sharedStrings.xml><?xml version="1.0" encoding="utf-8"?>
<sst xmlns="http://schemas.openxmlformats.org/spreadsheetml/2006/main" count="157" uniqueCount="90">
  <si>
    <t>TOTAL</t>
  </si>
  <si>
    <t>NÚMERO DO CONVÊNIO</t>
  </si>
  <si>
    <t>VALOR A RECEBER</t>
  </si>
  <si>
    <t>DESPESAS REALIZADAS</t>
  </si>
  <si>
    <t>RESTOS A PAGAR DECORRENTES DE CONVENIO</t>
  </si>
  <si>
    <t>ESTADO</t>
  </si>
  <si>
    <t>FUNDAM</t>
  </si>
  <si>
    <t>ADR</t>
  </si>
  <si>
    <t>UNIÃO</t>
  </si>
  <si>
    <t>VALOR CONVÊNIO</t>
  </si>
  <si>
    <t>VALOR CONTRAPARTIDA</t>
  </si>
  <si>
    <t>MAPA</t>
  </si>
  <si>
    <t>26231033254-25/2016</t>
  </si>
  <si>
    <t>26231033037-33/2016</t>
  </si>
  <si>
    <t>1036781-32/2016</t>
  </si>
  <si>
    <t>127/2016                    MILAN MÁQUINAS E EQUIPAMENTOS LTDA</t>
  </si>
  <si>
    <t>108/2015       CONSTRUTORA FOSCARINI LTDA EPP</t>
  </si>
  <si>
    <t>55/2015             CONSBRITA CONSTRUTORA DE OBRAS LTDA</t>
  </si>
  <si>
    <t>139/2016                    SETEP CONSTRUÇÕES LTDA</t>
  </si>
  <si>
    <t>RELAÇÃO DE CONVÊNIOS EM ABERTO</t>
  </si>
  <si>
    <t>VALOR RECEBIDO DO CONVÊNIO 2015</t>
  </si>
  <si>
    <t>1024.68174 2015</t>
  </si>
  <si>
    <t>PRESTAÇÃO DE CONTAS</t>
  </si>
  <si>
    <t>APROVADA</t>
  </si>
  <si>
    <t>EM ANÁLISE</t>
  </si>
  <si>
    <t>OBSERVAÇÃO</t>
  </si>
  <si>
    <t>A diferença do valor recebido para a despesa realizada foi devolvido ao FUNDAM</t>
  </si>
  <si>
    <t>Processo judicial, restos a pagar em depósito judicial</t>
  </si>
  <si>
    <t>VÁRIOS FORNECEDORES</t>
  </si>
  <si>
    <t>Autorizada ampliação de meta</t>
  </si>
  <si>
    <t>AMILTON DE COL ME E COML FER IMPL AGRÍC PINHAL LTDA ME</t>
  </si>
  <si>
    <t>2017TR000519</t>
  </si>
  <si>
    <t>CONSTRUTORA SGANZERLA LTDA</t>
  </si>
  <si>
    <t>2017TR001347</t>
  </si>
  <si>
    <t>SEITEC</t>
  </si>
  <si>
    <t>2017TR001351</t>
  </si>
  <si>
    <t>VP ESCAVAÇÕES</t>
  </si>
  <si>
    <t>1.035.066-61 2016</t>
  </si>
  <si>
    <t>862168/2017</t>
  </si>
  <si>
    <t>MTURISMO</t>
  </si>
  <si>
    <t>854043/2017</t>
  </si>
  <si>
    <t>MDS</t>
  </si>
  <si>
    <t>854344/2017</t>
  </si>
  <si>
    <t>116/2016                      AUTO POSTO COLPANI LTDA / 2017 POSTO SGANZERLA E AUTO POSTO COLPANI</t>
  </si>
  <si>
    <t>A diferença do valor do convênio com o valor recebido é devido ao repasse conforme processo licitatório</t>
  </si>
  <si>
    <t>2018TR000647</t>
  </si>
  <si>
    <t>2016TR123</t>
  </si>
  <si>
    <t>2016TR001257</t>
  </si>
  <si>
    <t>2014TR000046</t>
  </si>
  <si>
    <t>030/2018 IRMÃOS SPERANDIO COMERCIO DE VEÍCULOS LTDA</t>
  </si>
  <si>
    <t>2018TR000970</t>
  </si>
  <si>
    <t>0112/2018 OK EVENTOS E MONTAGEM LTDA</t>
  </si>
  <si>
    <t>027/2018 SETEP CONSTRUÇÕES LTDA</t>
  </si>
  <si>
    <t>025/2018 CARBONI DISTRIBUIDORA DE VEÍCULOS LTDA E 026/2018 CAROLINE MEDEIROS EPP</t>
  </si>
  <si>
    <t>007/2018-FMAS DE MARCO LTDA E 008/2018-FMAS NAVAJO VEÍCULOS LTDA</t>
  </si>
  <si>
    <t>MINISTÉRIO DAS CIDADES</t>
  </si>
  <si>
    <t>867521/2018 </t>
  </si>
  <si>
    <t>865601/2018</t>
  </si>
  <si>
    <t>871185/2018</t>
  </si>
  <si>
    <t>ARP153/2018 DIMAQUINAS ARP154/2018 JEAN PYER  ARP155/2018 LANDISEL ARP156/2018 METALÚRGICA FREITAS</t>
  </si>
  <si>
    <t>872505/2018</t>
  </si>
  <si>
    <t>880008/2018</t>
  </si>
  <si>
    <t>ÓRGÃO ENTIDADE CONC</t>
  </si>
  <si>
    <t>DATA ASSIN</t>
  </si>
  <si>
    <t>VALOR RECEBIDO DO CONVÊNIO 2016</t>
  </si>
  <si>
    <t>VALOR RECEBIDO DO CONVÊNIO 2017</t>
  </si>
  <si>
    <t>VALOR RECEBIDO DO CONVÊNIO 2018</t>
  </si>
  <si>
    <t>CONTRATO FORNECEDOR</t>
  </si>
  <si>
    <t>VALOR RECEBIDO DO CONVÊNIO 2019</t>
  </si>
  <si>
    <t>POGGERE CONSTRUÇÕES</t>
  </si>
  <si>
    <t>MDR</t>
  </si>
  <si>
    <t>SEBRAE</t>
  </si>
  <si>
    <t>MCIDADANIA</t>
  </si>
  <si>
    <t>890376/2019</t>
  </si>
  <si>
    <t>NÃO LICITADO</t>
  </si>
  <si>
    <t>889550/2019</t>
  </si>
  <si>
    <t>893714/2019</t>
  </si>
  <si>
    <t>A ENVIAR</t>
  </si>
  <si>
    <t>Autorizado reprogramação de valores</t>
  </si>
  <si>
    <t>ENTE</t>
  </si>
  <si>
    <t>VALOR RECEBIDO DO CONVÊNIO 2020</t>
  </si>
  <si>
    <t>SETEP Construções CT 021/2020</t>
  </si>
  <si>
    <t>SETEP Construções CT 001/2020</t>
  </si>
  <si>
    <t>LICITADO</t>
  </si>
  <si>
    <t>2020TR000463</t>
  </si>
  <si>
    <t>2020TR000366</t>
  </si>
  <si>
    <t>EM EXECUÇÃO</t>
  </si>
  <si>
    <t>Transf Especial</t>
  </si>
  <si>
    <t>MOACIR SOPELSA</t>
  </si>
  <si>
    <t>0082/2018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</si>
</sst>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[$-416]mmm\-yy;@"/>
    <numFmt numFmtId="170" formatCode="d/m/yy;@"/>
    <numFmt numFmtId="171" formatCode="&quot;Ativado&quot;;&quot;Ativado&quot;;&quot;Desativado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4" fontId="2" fillId="34" borderId="10" xfId="46" applyFont="1" applyFill="1" applyBorder="1" applyAlignment="1">
      <alignment vertical="center"/>
    </xf>
    <xf numFmtId="44" fontId="47" fillId="35" borderId="10" xfId="46" applyFont="1" applyFill="1" applyBorder="1" applyAlignment="1">
      <alignment vertical="center"/>
    </xf>
    <xf numFmtId="0" fontId="47" fillId="35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170" fontId="2" fillId="33" borderId="10" xfId="0" applyNumberFormat="1" applyFont="1" applyFill="1" applyBorder="1" applyAlignment="1">
      <alignment horizontal="center" vertical="center" wrapText="1"/>
    </xf>
    <xf numFmtId="170" fontId="2" fillId="34" borderId="10" xfId="0" applyNumberFormat="1" applyFont="1" applyFill="1" applyBorder="1" applyAlignment="1">
      <alignment horizontal="center" vertical="center"/>
    </xf>
    <xf numFmtId="170" fontId="45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44" fontId="2" fillId="0" borderId="10" xfId="46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4" fontId="2" fillId="0" borderId="10" xfId="46" applyFont="1" applyFill="1" applyBorder="1" applyAlignment="1">
      <alignment vertical="center"/>
    </xf>
    <xf numFmtId="44" fontId="45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44" fontId="2" fillId="34" borderId="10" xfId="46" applyFont="1" applyFill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/>
    </xf>
    <xf numFmtId="44" fontId="2" fillId="0" borderId="10" xfId="46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center" vertical="center"/>
    </xf>
    <xf numFmtId="44" fontId="2" fillId="0" borderId="10" xfId="46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7" fillId="35" borderId="10" xfId="0" applyFont="1" applyFill="1" applyBorder="1" applyAlignment="1">
      <alignment horizontal="left" vertical="center"/>
    </xf>
    <xf numFmtId="0" fontId="48" fillId="35" borderId="11" xfId="0" applyFont="1" applyFill="1" applyBorder="1" applyAlignment="1">
      <alignment horizontal="center" vertical="center"/>
    </xf>
    <xf numFmtId="0" fontId="48" fillId="35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90" zoomScaleNormal="90" zoomScalePageLayoutView="0" workbookViewId="0" topLeftCell="A1">
      <selection activeCell="A1" sqref="A1:R1"/>
    </sheetView>
  </sheetViews>
  <sheetFormatPr defaultColWidth="19.00390625" defaultRowHeight="15"/>
  <cols>
    <col min="1" max="1" width="10.28125" style="30" bestFit="1" customWidth="1"/>
    <col min="2" max="2" width="14.28125" style="1" bestFit="1" customWidth="1"/>
    <col min="3" max="3" width="16.28125" style="9" bestFit="1" customWidth="1"/>
    <col min="4" max="4" width="10.57421875" style="12" bestFit="1" customWidth="1"/>
    <col min="5" max="5" width="21.00390625" style="9" bestFit="1" customWidth="1"/>
    <col min="6" max="6" width="20.28125" style="9" bestFit="1" customWidth="1"/>
    <col min="7" max="7" width="23.00390625" style="9" bestFit="1" customWidth="1"/>
    <col min="8" max="8" width="19.00390625" style="9" bestFit="1" customWidth="1"/>
    <col min="9" max="9" width="21.00390625" style="9" bestFit="1" customWidth="1"/>
    <col min="10" max="12" width="19.00390625" style="9" bestFit="1" customWidth="1"/>
    <col min="13" max="13" width="20.7109375" style="9" bestFit="1" customWidth="1"/>
    <col min="14" max="14" width="16.140625" style="9" bestFit="1" customWidth="1"/>
    <col min="15" max="15" width="21.00390625" style="9" bestFit="1" customWidth="1"/>
    <col min="16" max="16" width="22.140625" style="9" customWidth="1"/>
    <col min="17" max="17" width="19.28125" style="37" bestFit="1" customWidth="1"/>
    <col min="18" max="18" width="25.00390625" style="38" customWidth="1"/>
    <col min="19" max="16384" width="19.00390625" style="1" customWidth="1"/>
  </cols>
  <sheetData>
    <row r="1" spans="1:18" s="2" customFormat="1" ht="26.25" customHeight="1">
      <c r="A1" s="32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3" customFormat="1" ht="33.75">
      <c r="A2" s="4" t="s">
        <v>79</v>
      </c>
      <c r="B2" s="4" t="s">
        <v>62</v>
      </c>
      <c r="C2" s="4" t="s">
        <v>1</v>
      </c>
      <c r="D2" s="10" t="s">
        <v>63</v>
      </c>
      <c r="E2" s="4" t="s">
        <v>9</v>
      </c>
      <c r="F2" s="4" t="s">
        <v>10</v>
      </c>
      <c r="G2" s="4" t="s">
        <v>20</v>
      </c>
      <c r="H2" s="4" t="s">
        <v>64</v>
      </c>
      <c r="I2" s="4" t="s">
        <v>65</v>
      </c>
      <c r="J2" s="4" t="s">
        <v>66</v>
      </c>
      <c r="K2" s="4" t="s">
        <v>68</v>
      </c>
      <c r="L2" s="4" t="s">
        <v>80</v>
      </c>
      <c r="M2" s="4" t="s">
        <v>2</v>
      </c>
      <c r="N2" s="4" t="s">
        <v>3</v>
      </c>
      <c r="O2" s="4" t="s">
        <v>4</v>
      </c>
      <c r="P2" s="4" t="s">
        <v>67</v>
      </c>
      <c r="Q2" s="4" t="s">
        <v>22</v>
      </c>
      <c r="R2" s="4" t="s">
        <v>25</v>
      </c>
    </row>
    <row r="3" spans="1:18" s="17" customFormat="1" ht="57">
      <c r="A3" s="29" t="s">
        <v>5</v>
      </c>
      <c r="B3" s="8" t="s">
        <v>7</v>
      </c>
      <c r="C3" s="20" t="s">
        <v>47</v>
      </c>
      <c r="D3" s="11">
        <v>42537</v>
      </c>
      <c r="E3" s="5">
        <v>50000</v>
      </c>
      <c r="F3" s="5">
        <v>0</v>
      </c>
      <c r="G3" s="5">
        <v>0</v>
      </c>
      <c r="H3" s="18">
        <v>47706</v>
      </c>
      <c r="I3" s="18">
        <v>0</v>
      </c>
      <c r="J3" s="5">
        <v>0</v>
      </c>
      <c r="K3" s="5">
        <v>0</v>
      </c>
      <c r="L3" s="5">
        <v>0</v>
      </c>
      <c r="M3" s="5">
        <v>0</v>
      </c>
      <c r="N3" s="5">
        <v>47706</v>
      </c>
      <c r="O3" s="5">
        <v>0</v>
      </c>
      <c r="P3" s="16" t="s">
        <v>15</v>
      </c>
      <c r="Q3" s="13" t="s">
        <v>23</v>
      </c>
      <c r="R3" s="16" t="s">
        <v>44</v>
      </c>
    </row>
    <row r="4" spans="1:18" s="17" customFormat="1" ht="68.25">
      <c r="A4" s="29" t="s">
        <v>5</v>
      </c>
      <c r="B4" s="8" t="s">
        <v>7</v>
      </c>
      <c r="C4" s="20" t="s">
        <v>46</v>
      </c>
      <c r="D4" s="11">
        <v>42548</v>
      </c>
      <c r="E4" s="5">
        <v>150000</v>
      </c>
      <c r="F4" s="5">
        <v>0</v>
      </c>
      <c r="G4" s="5">
        <v>0</v>
      </c>
      <c r="H4" s="18">
        <v>16427.4</v>
      </c>
      <c r="I4" s="18">
        <v>130000</v>
      </c>
      <c r="J4" s="5">
        <v>0</v>
      </c>
      <c r="K4" s="5">
        <v>0</v>
      </c>
      <c r="L4" s="5">
        <v>0</v>
      </c>
      <c r="M4" s="5">
        <v>0</v>
      </c>
      <c r="N4" s="5">
        <v>146427.4</v>
      </c>
      <c r="O4" s="5">
        <v>0</v>
      </c>
      <c r="P4" s="20" t="s">
        <v>43</v>
      </c>
      <c r="Q4" s="13" t="s">
        <v>23</v>
      </c>
      <c r="R4" s="16" t="s">
        <v>44</v>
      </c>
    </row>
    <row r="5" spans="1:18" s="17" customFormat="1" ht="45">
      <c r="A5" s="29" t="s">
        <v>5</v>
      </c>
      <c r="B5" s="8" t="s">
        <v>6</v>
      </c>
      <c r="C5" s="20" t="s">
        <v>48</v>
      </c>
      <c r="D5" s="11">
        <v>42277</v>
      </c>
      <c r="E5" s="18">
        <v>1350000</v>
      </c>
      <c r="F5" s="5">
        <v>10612.78</v>
      </c>
      <c r="G5" s="5">
        <v>0</v>
      </c>
      <c r="H5" s="5">
        <v>1350000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1234660.26</v>
      </c>
      <c r="O5" s="5">
        <v>0</v>
      </c>
      <c r="P5" s="16" t="s">
        <v>16</v>
      </c>
      <c r="Q5" s="13" t="s">
        <v>24</v>
      </c>
      <c r="R5" s="16" t="s">
        <v>26</v>
      </c>
    </row>
    <row r="6" spans="1:18" s="17" customFormat="1" ht="45">
      <c r="A6" s="29" t="s">
        <v>8</v>
      </c>
      <c r="B6" s="20" t="s">
        <v>55</v>
      </c>
      <c r="C6" s="20">
        <v>7902442013</v>
      </c>
      <c r="D6" s="11">
        <v>41631</v>
      </c>
      <c r="E6" s="21">
        <v>295300</v>
      </c>
      <c r="F6" s="21">
        <v>335175.76</v>
      </c>
      <c r="G6" s="21">
        <v>147650</v>
      </c>
      <c r="H6" s="21">
        <v>147650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470578.34</v>
      </c>
      <c r="O6" s="21">
        <v>159897.42</v>
      </c>
      <c r="P6" s="22" t="s">
        <v>17</v>
      </c>
      <c r="Q6" s="13"/>
      <c r="R6" s="16" t="s">
        <v>27</v>
      </c>
    </row>
    <row r="7" spans="1:18" s="17" customFormat="1" ht="45">
      <c r="A7" s="29" t="s">
        <v>8</v>
      </c>
      <c r="B7" s="20" t="s">
        <v>55</v>
      </c>
      <c r="C7" s="20" t="s">
        <v>21</v>
      </c>
      <c r="D7" s="11">
        <v>42368</v>
      </c>
      <c r="E7" s="21">
        <v>245850</v>
      </c>
      <c r="F7" s="21">
        <v>260</v>
      </c>
      <c r="G7" s="21">
        <v>0</v>
      </c>
      <c r="H7" s="21">
        <v>0</v>
      </c>
      <c r="I7" s="21">
        <v>122925</v>
      </c>
      <c r="J7" s="21">
        <v>122925</v>
      </c>
      <c r="K7" s="21">
        <v>0</v>
      </c>
      <c r="L7" s="21">
        <v>0</v>
      </c>
      <c r="M7" s="23">
        <v>0</v>
      </c>
      <c r="N7" s="21">
        <v>224958.36</v>
      </c>
      <c r="O7" s="21">
        <v>0</v>
      </c>
      <c r="P7" s="16" t="s">
        <v>18</v>
      </c>
      <c r="Q7" s="13" t="s">
        <v>23</v>
      </c>
      <c r="R7" s="13"/>
    </row>
    <row r="8" spans="1:18" s="17" customFormat="1" ht="33.75">
      <c r="A8" s="29" t="s">
        <v>8</v>
      </c>
      <c r="B8" s="20" t="s">
        <v>55</v>
      </c>
      <c r="C8" s="20" t="s">
        <v>37</v>
      </c>
      <c r="D8" s="11">
        <v>42732</v>
      </c>
      <c r="E8" s="21">
        <v>256454.06</v>
      </c>
      <c r="F8" s="21">
        <v>7604.12</v>
      </c>
      <c r="G8" s="21">
        <v>0</v>
      </c>
      <c r="H8" s="21">
        <v>0</v>
      </c>
      <c r="I8" s="21">
        <v>0</v>
      </c>
      <c r="J8" s="21">
        <v>128227.03</v>
      </c>
      <c r="K8" s="21">
        <v>76936.22</v>
      </c>
      <c r="L8" s="21">
        <v>51290.81</v>
      </c>
      <c r="M8" s="23">
        <v>0</v>
      </c>
      <c r="N8" s="21">
        <v>220481.63</v>
      </c>
      <c r="O8" s="21">
        <f>E8+F8-N8</f>
        <v>43576.54999999999</v>
      </c>
      <c r="P8" s="16" t="s">
        <v>52</v>
      </c>
      <c r="Q8" s="13"/>
      <c r="R8" s="13"/>
    </row>
    <row r="9" spans="1:18" s="17" customFormat="1" ht="45">
      <c r="A9" s="29" t="s">
        <v>8</v>
      </c>
      <c r="B9" s="16" t="s">
        <v>11</v>
      </c>
      <c r="C9" s="16" t="s">
        <v>12</v>
      </c>
      <c r="D9" s="14">
        <v>42541</v>
      </c>
      <c r="E9" s="24">
        <v>97500</v>
      </c>
      <c r="F9" s="24">
        <v>2500</v>
      </c>
      <c r="G9" s="24">
        <v>0</v>
      </c>
      <c r="H9" s="24">
        <v>0</v>
      </c>
      <c r="I9" s="24">
        <v>97500</v>
      </c>
      <c r="J9" s="24">
        <v>0</v>
      </c>
      <c r="K9" s="24">
        <v>0</v>
      </c>
      <c r="L9" s="24">
        <v>0</v>
      </c>
      <c r="M9" s="25">
        <v>0</v>
      </c>
      <c r="N9" s="24">
        <v>97500</v>
      </c>
      <c r="O9" s="24">
        <v>0</v>
      </c>
      <c r="P9" s="16" t="s">
        <v>30</v>
      </c>
      <c r="Q9" s="13" t="s">
        <v>23</v>
      </c>
      <c r="R9" s="13"/>
    </row>
    <row r="10" spans="1:18" s="17" customFormat="1" ht="38.25" customHeight="1">
      <c r="A10" s="29" t="s">
        <v>8</v>
      </c>
      <c r="B10" s="16" t="s">
        <v>11</v>
      </c>
      <c r="C10" s="16" t="s">
        <v>13</v>
      </c>
      <c r="D10" s="14">
        <v>42541</v>
      </c>
      <c r="E10" s="24">
        <v>97500</v>
      </c>
      <c r="F10" s="24">
        <v>20625</v>
      </c>
      <c r="G10" s="24">
        <v>0</v>
      </c>
      <c r="H10" s="24">
        <v>0</v>
      </c>
      <c r="I10" s="24">
        <v>97500</v>
      </c>
      <c r="J10" s="24">
        <v>0</v>
      </c>
      <c r="K10" s="24">
        <v>0</v>
      </c>
      <c r="L10" s="24">
        <v>0</v>
      </c>
      <c r="M10" s="25">
        <v>0</v>
      </c>
      <c r="N10" s="24">
        <v>0</v>
      </c>
      <c r="O10" s="24">
        <v>17975</v>
      </c>
      <c r="P10" s="16" t="s">
        <v>28</v>
      </c>
      <c r="Q10" s="13" t="s">
        <v>23</v>
      </c>
      <c r="R10" s="16" t="s">
        <v>78</v>
      </c>
    </row>
    <row r="11" spans="1:18" s="17" customFormat="1" ht="39" customHeight="1">
      <c r="A11" s="29" t="s">
        <v>8</v>
      </c>
      <c r="B11" s="13" t="s">
        <v>11</v>
      </c>
      <c r="C11" s="16" t="s">
        <v>14</v>
      </c>
      <c r="D11" s="14">
        <v>42732</v>
      </c>
      <c r="E11" s="24">
        <v>214415.35</v>
      </c>
      <c r="F11" s="24">
        <v>500</v>
      </c>
      <c r="G11" s="24">
        <v>0</v>
      </c>
      <c r="H11" s="24">
        <v>0</v>
      </c>
      <c r="I11" s="24">
        <v>214415.35</v>
      </c>
      <c r="J11" s="24">
        <v>0</v>
      </c>
      <c r="K11" s="24">
        <v>0</v>
      </c>
      <c r="L11" s="24">
        <v>0</v>
      </c>
      <c r="M11" s="24">
        <v>0</v>
      </c>
      <c r="N11" s="24">
        <v>213540</v>
      </c>
      <c r="O11" s="24">
        <v>0</v>
      </c>
      <c r="P11" s="16" t="s">
        <v>28</v>
      </c>
      <c r="Q11" s="13" t="s">
        <v>23</v>
      </c>
      <c r="R11" s="16" t="s">
        <v>29</v>
      </c>
    </row>
    <row r="12" spans="1:18" s="17" customFormat="1" ht="22.5">
      <c r="A12" s="29" t="s">
        <v>5</v>
      </c>
      <c r="B12" s="13" t="s">
        <v>7</v>
      </c>
      <c r="C12" s="16" t="s">
        <v>31</v>
      </c>
      <c r="D12" s="14">
        <v>42850</v>
      </c>
      <c r="E12" s="18">
        <v>150000</v>
      </c>
      <c r="F12" s="15">
        <v>0</v>
      </c>
      <c r="G12" s="15">
        <v>0</v>
      </c>
      <c r="H12" s="15">
        <v>0</v>
      </c>
      <c r="I12" s="15">
        <v>150000</v>
      </c>
      <c r="J12" s="15">
        <v>0</v>
      </c>
      <c r="K12" s="15">
        <v>0</v>
      </c>
      <c r="L12" s="15">
        <v>0</v>
      </c>
      <c r="M12" s="15">
        <v>0</v>
      </c>
      <c r="N12" s="15">
        <v>150000</v>
      </c>
      <c r="O12" s="15">
        <v>0</v>
      </c>
      <c r="P12" s="16" t="s">
        <v>32</v>
      </c>
      <c r="Q12" s="13" t="s">
        <v>23</v>
      </c>
      <c r="R12" s="16"/>
    </row>
    <row r="13" spans="1:18" s="17" customFormat="1" ht="22.5">
      <c r="A13" s="29" t="s">
        <v>5</v>
      </c>
      <c r="B13" s="13" t="s">
        <v>34</v>
      </c>
      <c r="C13" s="16" t="s">
        <v>33</v>
      </c>
      <c r="D13" s="14">
        <v>42983</v>
      </c>
      <c r="E13" s="18">
        <v>39517.5</v>
      </c>
      <c r="F13" s="15">
        <v>13172.5</v>
      </c>
      <c r="G13" s="15">
        <v>0</v>
      </c>
      <c r="H13" s="15">
        <v>0</v>
      </c>
      <c r="I13" s="15">
        <v>39517.5</v>
      </c>
      <c r="J13" s="15">
        <v>0</v>
      </c>
      <c r="K13" s="15">
        <v>0</v>
      </c>
      <c r="L13" s="15">
        <v>0</v>
      </c>
      <c r="M13" s="15">
        <v>0</v>
      </c>
      <c r="N13" s="15">
        <v>52690</v>
      </c>
      <c r="O13" s="15">
        <v>0</v>
      </c>
      <c r="P13" s="16" t="s">
        <v>28</v>
      </c>
      <c r="Q13" s="13" t="s">
        <v>24</v>
      </c>
      <c r="R13" s="16"/>
    </row>
    <row r="14" spans="1:18" s="17" customFormat="1" ht="15">
      <c r="A14" s="29" t="s">
        <v>5</v>
      </c>
      <c r="B14" s="13" t="s">
        <v>7</v>
      </c>
      <c r="C14" s="16" t="s">
        <v>35</v>
      </c>
      <c r="D14" s="14">
        <v>42984</v>
      </c>
      <c r="E14" s="18">
        <v>300000</v>
      </c>
      <c r="F14" s="15">
        <v>200000</v>
      </c>
      <c r="G14" s="15">
        <v>0</v>
      </c>
      <c r="H14" s="15">
        <v>0</v>
      </c>
      <c r="I14" s="15">
        <v>300000</v>
      </c>
      <c r="J14" s="15">
        <v>0</v>
      </c>
      <c r="K14" s="15">
        <v>0</v>
      </c>
      <c r="L14" s="15">
        <v>0</v>
      </c>
      <c r="M14" s="15">
        <v>0</v>
      </c>
      <c r="N14" s="15">
        <v>500000</v>
      </c>
      <c r="O14" s="15">
        <v>0</v>
      </c>
      <c r="P14" s="16" t="s">
        <v>36</v>
      </c>
      <c r="Q14" s="13" t="s">
        <v>23</v>
      </c>
      <c r="R14" s="16"/>
    </row>
    <row r="15" spans="1:18" s="17" customFormat="1" ht="45">
      <c r="A15" s="29" t="s">
        <v>5</v>
      </c>
      <c r="B15" s="13" t="s">
        <v>7</v>
      </c>
      <c r="C15" s="16" t="s">
        <v>45</v>
      </c>
      <c r="D15" s="14">
        <v>43265</v>
      </c>
      <c r="E15" s="18">
        <v>447300</v>
      </c>
      <c r="F15" s="15">
        <v>182700</v>
      </c>
      <c r="G15" s="15">
        <v>0</v>
      </c>
      <c r="H15" s="15">
        <v>0</v>
      </c>
      <c r="I15" s="15">
        <v>0</v>
      </c>
      <c r="J15" s="15">
        <v>447300</v>
      </c>
      <c r="K15" s="15">
        <v>0</v>
      </c>
      <c r="L15" s="15">
        <v>0</v>
      </c>
      <c r="M15" s="15">
        <v>0</v>
      </c>
      <c r="N15" s="15">
        <v>630000</v>
      </c>
      <c r="O15" s="15">
        <v>0</v>
      </c>
      <c r="P15" s="16" t="s">
        <v>49</v>
      </c>
      <c r="Q15" s="25" t="s">
        <v>23</v>
      </c>
      <c r="R15" s="16"/>
    </row>
    <row r="16" spans="1:18" s="17" customFormat="1" ht="33.75">
      <c r="A16" s="29" t="s">
        <v>5</v>
      </c>
      <c r="B16" s="13" t="s">
        <v>7</v>
      </c>
      <c r="C16" s="16" t="s">
        <v>50</v>
      </c>
      <c r="D16" s="14">
        <v>43285</v>
      </c>
      <c r="E16" s="15">
        <v>15000</v>
      </c>
      <c r="F16" s="15">
        <v>5000.16</v>
      </c>
      <c r="G16" s="15">
        <v>0</v>
      </c>
      <c r="H16" s="15">
        <v>0</v>
      </c>
      <c r="I16" s="15">
        <v>0</v>
      </c>
      <c r="J16" s="15">
        <v>15000</v>
      </c>
      <c r="K16" s="15">
        <v>0</v>
      </c>
      <c r="L16" s="15">
        <v>0</v>
      </c>
      <c r="M16" s="15">
        <v>0</v>
      </c>
      <c r="N16" s="15">
        <v>17550</v>
      </c>
      <c r="O16" s="15">
        <v>0</v>
      </c>
      <c r="P16" s="16" t="s">
        <v>51</v>
      </c>
      <c r="Q16" s="13" t="s">
        <v>23</v>
      </c>
      <c r="R16" s="16"/>
    </row>
    <row r="17" spans="1:18" s="17" customFormat="1" ht="57">
      <c r="A17" s="29" t="s">
        <v>8</v>
      </c>
      <c r="B17" s="13" t="s">
        <v>11</v>
      </c>
      <c r="C17" s="16" t="s">
        <v>38</v>
      </c>
      <c r="D17" s="14">
        <v>43098</v>
      </c>
      <c r="E17" s="24">
        <v>195000</v>
      </c>
      <c r="F17" s="24">
        <v>128550</v>
      </c>
      <c r="G17" s="24">
        <v>0</v>
      </c>
      <c r="H17" s="24">
        <v>0</v>
      </c>
      <c r="I17" s="24">
        <v>0</v>
      </c>
      <c r="J17" s="24">
        <v>0</v>
      </c>
      <c r="K17" s="24">
        <v>195000</v>
      </c>
      <c r="L17" s="24">
        <v>0</v>
      </c>
      <c r="M17" s="24">
        <v>0</v>
      </c>
      <c r="N17" s="24">
        <v>323550</v>
      </c>
      <c r="O17" s="24">
        <v>0</v>
      </c>
      <c r="P17" s="16" t="s">
        <v>53</v>
      </c>
      <c r="Q17" s="13" t="s">
        <v>23</v>
      </c>
      <c r="R17" s="16"/>
    </row>
    <row r="18" spans="1:18" s="17" customFormat="1" ht="22.5">
      <c r="A18" s="29" t="s">
        <v>8</v>
      </c>
      <c r="B18" s="13" t="s">
        <v>39</v>
      </c>
      <c r="C18" s="16" t="s">
        <v>40</v>
      </c>
      <c r="D18" s="14">
        <v>43097</v>
      </c>
      <c r="E18" s="24">
        <v>682500</v>
      </c>
      <c r="F18" s="24">
        <v>683.18</v>
      </c>
      <c r="G18" s="24">
        <v>0</v>
      </c>
      <c r="H18" s="24">
        <v>0</v>
      </c>
      <c r="I18" s="24">
        <v>0</v>
      </c>
      <c r="J18" s="24">
        <v>0</v>
      </c>
      <c r="K18" s="24">
        <v>68250</v>
      </c>
      <c r="L18" s="24">
        <v>614250</v>
      </c>
      <c r="M18" s="24">
        <v>0</v>
      </c>
      <c r="N18" s="24">
        <v>203938.51</v>
      </c>
      <c r="O18" s="24">
        <f>E18+F18-N18</f>
        <v>479244.67000000004</v>
      </c>
      <c r="P18" s="16" t="s">
        <v>69</v>
      </c>
      <c r="Q18" s="13"/>
      <c r="R18" s="16"/>
    </row>
    <row r="19" spans="1:18" s="17" customFormat="1" ht="57">
      <c r="A19" s="29" t="s">
        <v>8</v>
      </c>
      <c r="B19" s="13" t="s">
        <v>41</v>
      </c>
      <c r="C19" s="16" t="s">
        <v>42</v>
      </c>
      <c r="D19" s="14">
        <v>43070</v>
      </c>
      <c r="E19" s="24">
        <v>100000</v>
      </c>
      <c r="F19" s="24">
        <v>110</v>
      </c>
      <c r="G19" s="24">
        <v>0</v>
      </c>
      <c r="H19" s="24">
        <v>0</v>
      </c>
      <c r="I19" s="24">
        <v>0</v>
      </c>
      <c r="J19" s="24">
        <v>0</v>
      </c>
      <c r="K19" s="24">
        <v>100000</v>
      </c>
      <c r="L19" s="24">
        <v>0</v>
      </c>
      <c r="M19" s="24">
        <v>0</v>
      </c>
      <c r="N19" s="24">
        <v>97500</v>
      </c>
      <c r="O19" s="24">
        <v>0</v>
      </c>
      <c r="P19" s="16" t="s">
        <v>54</v>
      </c>
      <c r="Q19" s="13" t="s">
        <v>24</v>
      </c>
      <c r="R19" s="16"/>
    </row>
    <row r="20" spans="1:18" s="17" customFormat="1" ht="22.5">
      <c r="A20" s="29" t="s">
        <v>8</v>
      </c>
      <c r="B20" s="20" t="s">
        <v>70</v>
      </c>
      <c r="C20" s="16" t="s">
        <v>56</v>
      </c>
      <c r="D20" s="14">
        <v>43293</v>
      </c>
      <c r="E20" s="24">
        <v>222857.14</v>
      </c>
      <c r="F20" s="24">
        <v>153353.68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44571.43</v>
      </c>
      <c r="M20" s="24">
        <f>E20-L20</f>
        <v>178285.71000000002</v>
      </c>
      <c r="N20" s="24">
        <v>248996.28</v>
      </c>
      <c r="O20" s="24">
        <f>E20+F20-N20</f>
        <v>127214.54000000001</v>
      </c>
      <c r="P20" s="16" t="s">
        <v>81</v>
      </c>
      <c r="Q20" s="13"/>
      <c r="R20" s="34"/>
    </row>
    <row r="21" spans="1:18" s="17" customFormat="1" ht="22.5">
      <c r="A21" s="29" t="s">
        <v>8</v>
      </c>
      <c r="B21" s="20" t="s">
        <v>70</v>
      </c>
      <c r="C21" s="16" t="s">
        <v>57</v>
      </c>
      <c r="D21" s="14">
        <v>43391</v>
      </c>
      <c r="E21" s="24">
        <v>222857.14</v>
      </c>
      <c r="F21" s="24">
        <v>59958.05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44571.43</v>
      </c>
      <c r="M21" s="24">
        <f>E21-L21</f>
        <v>178285.71000000002</v>
      </c>
      <c r="N21" s="24">
        <v>216734.23</v>
      </c>
      <c r="O21" s="24">
        <f>E21+F21-N21</f>
        <v>66080.95999999999</v>
      </c>
      <c r="P21" s="16" t="s">
        <v>82</v>
      </c>
      <c r="Q21" s="13"/>
      <c r="R21" s="34"/>
    </row>
    <row r="22" spans="1:18" s="17" customFormat="1" ht="90.75">
      <c r="A22" s="28" t="s">
        <v>8</v>
      </c>
      <c r="B22" s="16" t="s">
        <v>11</v>
      </c>
      <c r="C22" s="16" t="s">
        <v>58</v>
      </c>
      <c r="D22" s="14">
        <v>43336</v>
      </c>
      <c r="E22" s="26">
        <v>176125.24</v>
      </c>
      <c r="F22" s="24">
        <v>20884.76</v>
      </c>
      <c r="G22" s="26">
        <v>0</v>
      </c>
      <c r="H22" s="26">
        <v>0</v>
      </c>
      <c r="I22" s="26">
        <v>0</v>
      </c>
      <c r="J22" s="26">
        <v>0</v>
      </c>
      <c r="K22" s="24">
        <v>176125.24</v>
      </c>
      <c r="L22" s="24">
        <v>0</v>
      </c>
      <c r="M22" s="26">
        <v>0</v>
      </c>
      <c r="N22" s="24">
        <v>197010</v>
      </c>
      <c r="O22" s="26">
        <v>0</v>
      </c>
      <c r="P22" s="16" t="s">
        <v>59</v>
      </c>
      <c r="Q22" s="13" t="s">
        <v>23</v>
      </c>
      <c r="R22" s="34"/>
    </row>
    <row r="23" spans="1:18" s="17" customFormat="1" ht="36.75" customHeight="1">
      <c r="A23" s="28" t="s">
        <v>8</v>
      </c>
      <c r="B23" s="16" t="s">
        <v>11</v>
      </c>
      <c r="C23" s="16" t="s">
        <v>60</v>
      </c>
      <c r="D23" s="14">
        <v>43297</v>
      </c>
      <c r="E23" s="26">
        <v>88062.62</v>
      </c>
      <c r="F23" s="24">
        <v>27677.38</v>
      </c>
      <c r="G23" s="26">
        <v>0</v>
      </c>
      <c r="H23" s="26">
        <v>0</v>
      </c>
      <c r="I23" s="26">
        <v>0</v>
      </c>
      <c r="J23" s="26">
        <v>0</v>
      </c>
      <c r="K23" s="24">
        <v>88062.62</v>
      </c>
      <c r="L23" s="24">
        <v>0</v>
      </c>
      <c r="M23" s="26">
        <v>0</v>
      </c>
      <c r="N23" s="26">
        <v>94000</v>
      </c>
      <c r="O23" s="26">
        <v>21740</v>
      </c>
      <c r="P23" s="16" t="s">
        <v>28</v>
      </c>
      <c r="Q23" s="13" t="s">
        <v>24</v>
      </c>
      <c r="R23" s="16" t="s">
        <v>78</v>
      </c>
    </row>
    <row r="24" spans="1:18" s="27" customFormat="1" ht="15">
      <c r="A24" s="28" t="s">
        <v>8</v>
      </c>
      <c r="B24" s="16" t="s">
        <v>39</v>
      </c>
      <c r="C24" s="16" t="s">
        <v>61</v>
      </c>
      <c r="D24" s="14">
        <v>43447</v>
      </c>
      <c r="E24" s="26">
        <v>139860</v>
      </c>
      <c r="F24" s="26">
        <v>140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139860</v>
      </c>
      <c r="M24" s="26">
        <v>0</v>
      </c>
      <c r="N24" s="26">
        <v>14000</v>
      </c>
      <c r="O24" s="26">
        <f>E24+F24-N24</f>
        <v>126000</v>
      </c>
      <c r="P24" s="16" t="s">
        <v>71</v>
      </c>
      <c r="Q24" s="35"/>
      <c r="R24" s="36"/>
    </row>
    <row r="25" spans="1:18" s="27" customFormat="1" ht="15">
      <c r="A25" s="28" t="s">
        <v>8</v>
      </c>
      <c r="B25" s="16" t="s">
        <v>72</v>
      </c>
      <c r="C25" s="16" t="s">
        <v>73</v>
      </c>
      <c r="D25" s="14">
        <v>43808</v>
      </c>
      <c r="E25" s="26">
        <v>334250</v>
      </c>
      <c r="F25" s="26">
        <v>13927.08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334250</v>
      </c>
      <c r="N25" s="26">
        <v>0</v>
      </c>
      <c r="O25" s="26">
        <v>0</v>
      </c>
      <c r="P25" s="16" t="s">
        <v>74</v>
      </c>
      <c r="Q25" s="35"/>
      <c r="R25" s="36"/>
    </row>
    <row r="26" spans="1:18" s="27" customFormat="1" ht="15">
      <c r="A26" s="28" t="s">
        <v>8</v>
      </c>
      <c r="B26" s="16" t="s">
        <v>70</v>
      </c>
      <c r="C26" s="16" t="s">
        <v>75</v>
      </c>
      <c r="D26" s="14">
        <v>43830</v>
      </c>
      <c r="E26" s="26">
        <v>233556.76</v>
      </c>
      <c r="F26" s="26">
        <v>89343.24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233556.76</v>
      </c>
      <c r="M26" s="26">
        <v>0</v>
      </c>
      <c r="N26" s="26">
        <v>0</v>
      </c>
      <c r="O26" s="26">
        <v>0</v>
      </c>
      <c r="P26" s="16" t="s">
        <v>83</v>
      </c>
      <c r="Q26" s="35"/>
      <c r="R26" s="36"/>
    </row>
    <row r="27" spans="1:18" s="27" customFormat="1" ht="15">
      <c r="A27" s="28" t="s">
        <v>8</v>
      </c>
      <c r="B27" s="16" t="s">
        <v>11</v>
      </c>
      <c r="C27" s="16" t="s">
        <v>76</v>
      </c>
      <c r="D27" s="14">
        <v>43830</v>
      </c>
      <c r="E27" s="26">
        <v>100000</v>
      </c>
      <c r="F27" s="26">
        <v>10000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100000</v>
      </c>
      <c r="M27" s="26">
        <v>0</v>
      </c>
      <c r="N27" s="26">
        <v>0</v>
      </c>
      <c r="O27" s="26">
        <v>0</v>
      </c>
      <c r="P27" s="16" t="s">
        <v>83</v>
      </c>
      <c r="Q27" s="35"/>
      <c r="R27" s="36"/>
    </row>
    <row r="28" spans="1:18" s="27" customFormat="1" ht="15">
      <c r="A28" s="29" t="s">
        <v>5</v>
      </c>
      <c r="B28" s="13" t="s">
        <v>7</v>
      </c>
      <c r="C28" s="16" t="s">
        <v>84</v>
      </c>
      <c r="D28" s="14">
        <v>43815</v>
      </c>
      <c r="E28" s="26">
        <v>199981.2</v>
      </c>
      <c r="F28" s="26">
        <v>4018.8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199981.2</v>
      </c>
      <c r="M28" s="26">
        <v>0</v>
      </c>
      <c r="N28" s="26">
        <v>199981.2</v>
      </c>
      <c r="O28" s="26">
        <v>0</v>
      </c>
      <c r="P28" s="16"/>
      <c r="Q28" s="35" t="s">
        <v>77</v>
      </c>
      <c r="R28" s="36"/>
    </row>
    <row r="29" spans="1:18" s="27" customFormat="1" ht="15">
      <c r="A29" s="29" t="s">
        <v>5</v>
      </c>
      <c r="B29" s="13" t="s">
        <v>7</v>
      </c>
      <c r="C29" s="16" t="s">
        <v>85</v>
      </c>
      <c r="D29" s="14">
        <v>43780</v>
      </c>
      <c r="E29" s="26">
        <v>119999.81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119999.81</v>
      </c>
      <c r="M29" s="26">
        <v>0</v>
      </c>
      <c r="N29" s="26">
        <v>0</v>
      </c>
      <c r="O29" s="26">
        <v>0</v>
      </c>
      <c r="P29" s="16" t="s">
        <v>86</v>
      </c>
      <c r="Q29" s="35"/>
      <c r="R29" s="36"/>
    </row>
    <row r="30" spans="1:18" s="27" customFormat="1" ht="15">
      <c r="A30" s="29" t="s">
        <v>5</v>
      </c>
      <c r="B30" s="13" t="s">
        <v>7</v>
      </c>
      <c r="C30" s="16" t="s">
        <v>87</v>
      </c>
      <c r="D30" s="14"/>
      <c r="E30" s="26">
        <v>100000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100000</v>
      </c>
      <c r="M30" s="26">
        <v>0</v>
      </c>
      <c r="N30" s="26">
        <v>0</v>
      </c>
      <c r="O30" s="26">
        <v>0</v>
      </c>
      <c r="P30" s="16" t="s">
        <v>86</v>
      </c>
      <c r="Q30" s="35"/>
      <c r="R30" s="36"/>
    </row>
    <row r="31" spans="1:18" s="27" customFormat="1" ht="22.5">
      <c r="A31" s="29" t="s">
        <v>5</v>
      </c>
      <c r="B31" s="16" t="s">
        <v>88</v>
      </c>
      <c r="C31" s="16" t="s">
        <v>89</v>
      </c>
      <c r="D31" s="14"/>
      <c r="E31" s="26">
        <v>400000</v>
      </c>
      <c r="F31" s="26"/>
      <c r="G31" s="26"/>
      <c r="H31" s="26"/>
      <c r="I31" s="26"/>
      <c r="J31" s="26">
        <v>400000</v>
      </c>
      <c r="K31" s="26"/>
      <c r="L31" s="26"/>
      <c r="M31" s="26"/>
      <c r="N31" s="26"/>
      <c r="O31" s="26"/>
      <c r="P31" s="16"/>
      <c r="Q31" s="35"/>
      <c r="R31" s="36"/>
    </row>
    <row r="32" spans="1:18" ht="15">
      <c r="A32" s="31" t="s">
        <v>0</v>
      </c>
      <c r="B32" s="31"/>
      <c r="C32" s="31"/>
      <c r="D32" s="31"/>
      <c r="E32" s="6">
        <f>SUM(E3:E31)</f>
        <v>7023886.819999999</v>
      </c>
      <c r="F32" s="6">
        <f aca="true" t="shared" si="0" ref="F32:O32">SUM(F3:F30)</f>
        <v>1286796.4900000002</v>
      </c>
      <c r="G32" s="6">
        <f t="shared" si="0"/>
        <v>147650</v>
      </c>
      <c r="H32" s="6">
        <f t="shared" si="0"/>
        <v>1561783.4</v>
      </c>
      <c r="I32" s="6">
        <f t="shared" si="0"/>
        <v>1151857.85</v>
      </c>
      <c r="J32" s="6">
        <f>SUM(J3:J31)</f>
        <v>1113452.03</v>
      </c>
      <c r="K32" s="6">
        <f t="shared" si="0"/>
        <v>704374.08</v>
      </c>
      <c r="L32" s="6">
        <f t="shared" si="0"/>
        <v>1648081.4400000002</v>
      </c>
      <c r="M32" s="6">
        <f t="shared" si="0"/>
        <v>690821.42</v>
      </c>
      <c r="N32" s="6">
        <f t="shared" si="0"/>
        <v>5601802.210000001</v>
      </c>
      <c r="O32" s="6">
        <f t="shared" si="0"/>
        <v>1041729.14</v>
      </c>
      <c r="P32" s="7"/>
      <c r="Q32" s="7"/>
      <c r="R32" s="7"/>
    </row>
    <row r="34" ht="15">
      <c r="E34" s="19"/>
    </row>
    <row r="35" ht="15">
      <c r="E35" s="19"/>
    </row>
    <row r="36" spans="5:13" ht="15">
      <c r="E36" s="19"/>
      <c r="F36" s="19"/>
      <c r="M36" s="19"/>
    </row>
    <row r="37" spans="5:13" ht="15">
      <c r="E37" s="19"/>
      <c r="M37" s="19"/>
    </row>
    <row r="38" ht="15">
      <c r="E38" s="19"/>
    </row>
  </sheetData>
  <sheetProtection/>
  <autoFilter ref="A2:R24"/>
  <mergeCells count="2">
    <mergeCell ref="A32:D32"/>
    <mergeCell ref="A1:R1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2024-03-26T18:07:46Z</cp:lastPrinted>
  <dcterms:created xsi:type="dcterms:W3CDTF">2017-03-30T19:17:28Z</dcterms:created>
  <dcterms:modified xsi:type="dcterms:W3CDTF">2024-04-23T16:53:43Z</dcterms:modified>
  <cp:category/>
  <cp:version/>
  <cp:contentType/>
  <cp:contentStatus/>
</cp:coreProperties>
</file>